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行业部门支出占比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<sst xmlns="http://schemas.openxmlformats.org/spreadsheetml/2006/main" count="52" uniqueCount="46">
  <si>
    <t>2024年衔接资金支出情况</t>
  </si>
  <si>
    <t>单位：万元</t>
  </si>
  <si>
    <t>下发日期</t>
  </si>
  <si>
    <t>主管部门</t>
  </si>
  <si>
    <t>文号</t>
  </si>
  <si>
    <t>专项名称</t>
  </si>
  <si>
    <t>金额</t>
  </si>
  <si>
    <t>拨入单位</t>
  </si>
  <si>
    <t>拨入金额</t>
  </si>
  <si>
    <t>截止到4月30日已支付金额</t>
  </si>
  <si>
    <t>截止到5月18日已支付金额</t>
  </si>
  <si>
    <t>截止到6月15日已支付金额</t>
  </si>
  <si>
    <t>截止到7月份14日已支付金额</t>
  </si>
  <si>
    <t>截止到8月份31日已支付金额</t>
  </si>
  <si>
    <t>截止到9月份19日已支付金额</t>
  </si>
  <si>
    <t>截止到9月份27日已支付金额</t>
  </si>
  <si>
    <t>截止到3月份25日已支付金额</t>
  </si>
  <si>
    <t>未支付金额</t>
  </si>
  <si>
    <t>支出占比%</t>
  </si>
  <si>
    <t>备注</t>
  </si>
  <si>
    <t>2023.12.29</t>
  </si>
  <si>
    <t>黑财指（农）【2024】20号</t>
  </si>
  <si>
    <t>2024年省级财政衔接推进乡村振兴补助资金（巩固拓展脱贫攻坚成果和乡村振兴任务）</t>
  </si>
  <si>
    <t>乡村振兴服务中心</t>
  </si>
  <si>
    <t>黑财指（农）【2024】19号</t>
  </si>
  <si>
    <t>2024年中央财政衔接推进乡村振兴补助资金（巩固拓展脱贫攻坚成果和乡村振兴任务）</t>
  </si>
  <si>
    <t>红光乡</t>
  </si>
  <si>
    <t>沪嘉乡</t>
  </si>
  <si>
    <t>保兴镇</t>
  </si>
  <si>
    <t>年初预算</t>
  </si>
  <si>
    <t>县级配套</t>
  </si>
  <si>
    <t>前期费用</t>
  </si>
  <si>
    <t>小计</t>
  </si>
  <si>
    <t>民族宗教和事务局</t>
  </si>
  <si>
    <r>
      <rPr>
        <sz val="10"/>
        <rFont val="宋体"/>
        <charset val="0"/>
      </rPr>
      <t>黑财指（农）【</t>
    </r>
    <r>
      <rPr>
        <sz val="10"/>
        <rFont val="Times New Roman"/>
        <charset val="0"/>
      </rPr>
      <t>2024</t>
    </r>
    <r>
      <rPr>
        <sz val="10"/>
        <rFont val="宋体"/>
        <charset val="0"/>
      </rPr>
      <t>】</t>
    </r>
    <r>
      <rPr>
        <sz val="10"/>
        <rFont val="Times New Roman"/>
        <charset val="0"/>
      </rPr>
      <t>17</t>
    </r>
    <r>
      <rPr>
        <sz val="10"/>
        <rFont val="宋体"/>
        <charset val="0"/>
      </rPr>
      <t>号</t>
    </r>
  </si>
  <si>
    <t>2024年中央财政衔接推进乡村振兴补助资金（少数民族发展任务）</t>
  </si>
  <si>
    <t>常胜乡政府</t>
  </si>
  <si>
    <t>乌拉嘎政府</t>
  </si>
  <si>
    <t>2023.12.28</t>
  </si>
  <si>
    <t>发展改革委</t>
  </si>
  <si>
    <r>
      <rPr>
        <sz val="10"/>
        <rFont val="宋体"/>
        <charset val="0"/>
      </rPr>
      <t>黑财指（农）【</t>
    </r>
    <r>
      <rPr>
        <sz val="10"/>
        <rFont val="Times New Roman"/>
        <charset val="0"/>
      </rPr>
      <t>2024</t>
    </r>
    <r>
      <rPr>
        <sz val="10"/>
        <rFont val="宋体"/>
        <charset val="0"/>
      </rPr>
      <t>】</t>
    </r>
    <r>
      <rPr>
        <sz val="10"/>
        <rFont val="Times New Roman"/>
        <charset val="0"/>
      </rPr>
      <t>16</t>
    </r>
    <r>
      <rPr>
        <sz val="10"/>
        <rFont val="宋体"/>
        <charset val="0"/>
      </rPr>
      <t>号</t>
    </r>
  </si>
  <si>
    <t>2024年中央财政衔接推进乡村振兴补助资金（以工代赈）</t>
  </si>
  <si>
    <t>向阳乡政府</t>
  </si>
  <si>
    <t>总计</t>
  </si>
  <si>
    <t xml:space="preserve"> </t>
  </si>
  <si>
    <t>备注：2023年县级匹配150万元用于乡村振兴项目前期费用 （中省专项3698万元、地方配套155万元总计3853万元）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</si>
</sst>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theme="1"/>
      <name val="宋体"/>
      <charset val="134"/>
      <scheme val="minor"/>
    </font>
    <font>
      <b/>
      <sz val="20"/>
      <name val="宋体"/>
      <charset val="134"/>
      <scheme val="minor"/>
    </font>
    <font>
      <sz val="14"/>
      <name val="宋体"/>
      <charset val="134"/>
      <scheme val="minor"/>
    </font>
    <font>
      <b/>
      <sz val="12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宋体"/>
      <charset val="0"/>
    </font>
    <font>
      <sz val="10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0"/>
      <name val="Arial"/>
      <charset val="0"/>
    </font>
    <font>
      <sz val="11"/>
      <color indexed="42"/>
      <name val="宋体"/>
      <charset val="134"/>
    </font>
    <font>
      <sz val="10"/>
      <name val="Arial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indexed="8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1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29" fillId="0" borderId="0"/>
    <xf numFmtId="0" fontId="28" fillId="0" borderId="0">
      <alignment vertical="center"/>
    </xf>
    <xf numFmtId="0" fontId="29" fillId="0" borderId="0"/>
    <xf numFmtId="0" fontId="28" fillId="0" borderId="0">
      <alignment vertical="center"/>
    </xf>
    <xf numFmtId="0" fontId="29" fillId="0" borderId="0"/>
    <xf numFmtId="0" fontId="0" fillId="0" borderId="0">
      <alignment vertical="center"/>
    </xf>
    <xf numFmtId="0" fontId="28" fillId="0" borderId="0">
      <alignment vertical="center"/>
    </xf>
    <xf numFmtId="0" fontId="29" fillId="0" borderId="0"/>
    <xf numFmtId="0" fontId="30" fillId="0" borderId="0"/>
    <xf numFmtId="0" fontId="28" fillId="0" borderId="0">
      <alignment vertical="center"/>
    </xf>
    <xf numFmtId="0" fontId="28" fillId="0" borderId="0">
      <alignment vertical="center"/>
    </xf>
    <xf numFmtId="0" fontId="29" fillId="0" borderId="0"/>
    <xf numFmtId="0" fontId="29" fillId="0" borderId="0"/>
    <xf numFmtId="0" fontId="29" fillId="0" borderId="0"/>
    <xf numFmtId="0" fontId="31" fillId="34" borderId="0" applyNumberFormat="0" applyBorder="0" applyAlignment="0" applyProtection="0">
      <alignment vertical="center"/>
    </xf>
    <xf numFmtId="0" fontId="29" fillId="0" borderId="0">
      <alignment vertical="center"/>
    </xf>
    <xf numFmtId="0" fontId="28" fillId="0" borderId="0" applyBorder="0">
      <alignment vertical="center"/>
    </xf>
    <xf numFmtId="0" fontId="29" fillId="0" borderId="0">
      <alignment vertical="center"/>
    </xf>
    <xf numFmtId="0" fontId="29" fillId="0" borderId="0"/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2" fillId="0" borderId="0"/>
    <xf numFmtId="0" fontId="29" fillId="0" borderId="0"/>
    <xf numFmtId="0" fontId="29" fillId="0" borderId="0"/>
    <xf numFmtId="0" fontId="29" fillId="0" borderId="0">
      <alignment vertical="center"/>
    </xf>
    <xf numFmtId="0" fontId="33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0" fillId="0" borderId="0" applyBorder="0">
      <alignment vertical="center"/>
    </xf>
    <xf numFmtId="0" fontId="28" fillId="0" borderId="0">
      <alignment vertical="center"/>
    </xf>
    <xf numFmtId="0" fontId="28" fillId="0" borderId="0" applyBorder="0">
      <alignment vertical="center"/>
    </xf>
    <xf numFmtId="0" fontId="29" fillId="0" borderId="0">
      <protection locked="0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protection locked="0"/>
    </xf>
    <xf numFmtId="0" fontId="28" fillId="0" borderId="0">
      <alignment vertical="center"/>
    </xf>
    <xf numFmtId="0" fontId="0" fillId="0" borderId="0" applyBorder="0">
      <alignment vertical="center"/>
    </xf>
    <xf numFmtId="0" fontId="32" fillId="0" borderId="0">
      <protection locked="0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 applyNumberFormat="0">
      <alignment vertical="center"/>
    </xf>
    <xf numFmtId="0" fontId="28" fillId="0" borderId="0">
      <alignment vertical="center"/>
    </xf>
    <xf numFmtId="0" fontId="34" fillId="0" borderId="0">
      <alignment vertical="center"/>
    </xf>
    <xf numFmtId="0" fontId="28" fillId="0" borderId="0">
      <alignment vertical="center"/>
    </xf>
    <xf numFmtId="0" fontId="35" fillId="0" borderId="0">
      <alignment vertical="center"/>
    </xf>
    <xf numFmtId="0" fontId="29" fillId="0" borderId="0"/>
    <xf numFmtId="0" fontId="28" fillId="0" borderId="0">
      <alignment vertical="center"/>
    </xf>
    <xf numFmtId="0" fontId="35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176" fontId="4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31" fontId="5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</cellXfs>
  <cellStyles count="11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16·腰屯" xfId="49"/>
    <cellStyle name="常规 44" xfId="50"/>
    <cellStyle name="常规 11 2 2" xfId="51"/>
    <cellStyle name="常规_11·旧城5" xfId="52"/>
    <cellStyle name="常规 6" xfId="53"/>
    <cellStyle name="常规_旧城六确权2020年未享受生产补贴面积报表" xfId="54"/>
    <cellStyle name="常规 8" xfId="55"/>
    <cellStyle name="常规_1·乌云1" xfId="56"/>
    <cellStyle name="常规 9" xfId="57"/>
    <cellStyle name="常规 26" xfId="58"/>
    <cellStyle name="常规 2 2" xfId="59"/>
    <cellStyle name="常规 10" xfId="60"/>
    <cellStyle name="常规 2" xfId="61"/>
    <cellStyle name="常规_大沟口村2020年未入账生产补贴面积报表" xfId="62"/>
    <cellStyle name="常规 3" xfId="63"/>
    <cellStyle name="常规 11" xfId="64"/>
    <cellStyle name="常规 5" xfId="65"/>
    <cellStyle name="常规 7" xfId="66"/>
    <cellStyle name="着色 6" xfId="67"/>
    <cellStyle name="常规 4" xfId="68"/>
    <cellStyle name="常规_3·乌云3" xfId="69"/>
    <cellStyle name="常规 18" xfId="70"/>
    <cellStyle name="常规_Sheet3" xfId="71"/>
    <cellStyle name="常规 10 2 2 2" xfId="72"/>
    <cellStyle name="常规 15 2" xfId="73"/>
    <cellStyle name="常规 3 6" xfId="74"/>
    <cellStyle name="常规 4 2" xfId="75"/>
    <cellStyle name="常规 2 2 2" xfId="76"/>
    <cellStyle name="常规 37" xfId="77"/>
    <cellStyle name="常规_Sheet1" xfId="78"/>
    <cellStyle name="常规_Sheet1_1" xfId="79"/>
    <cellStyle name="常规 15" xfId="80"/>
    <cellStyle name="常规 20" xfId="81"/>
    <cellStyle name="常规_黑龙江省4月30日进度" xfId="82"/>
    <cellStyle name="常规 2 3" xfId="83"/>
    <cellStyle name="常规_17·灯照" xfId="84"/>
    <cellStyle name="常规_23·宏伟" xfId="85"/>
    <cellStyle name="常规_18·河沿" xfId="86"/>
    <cellStyle name="常规_20·夹信子" xfId="87"/>
    <cellStyle name="常规_乌云二2020比对未领补贴数（三张表）" xfId="88"/>
    <cellStyle name="常规_腰屯未入账耕地补贴表" xfId="89"/>
    <cellStyle name="常规_9·旧城3" xfId="90"/>
    <cellStyle name="常规_宏伟2020年账外地生产补贴面积报表" xfId="91"/>
    <cellStyle name="常规 14" xfId="92"/>
    <cellStyle name="常规_15·南地营子" xfId="93"/>
    <cellStyle name="常规_乌云三2020年账外地生产补贴面积报表" xfId="94"/>
    <cellStyle name="常规 6 2" xfId="95"/>
    <cellStyle name="常规_旧城五确权" xfId="96"/>
    <cellStyle name="常规_22·新胜" xfId="97"/>
    <cellStyle name="常规_腰屯确权生产补贴面积报表" xfId="98"/>
    <cellStyle name="常规_19·大沟口" xfId="99"/>
    <cellStyle name="常规_附件2：乌云镇2021年享受玉米、大豆和水稻生产者补贴人员信息统计表" xfId="100"/>
    <cellStyle name="常规 41" xfId="101"/>
    <cellStyle name="常规_12·旧城6" xfId="102"/>
    <cellStyle name="常规 101" xfId="103"/>
    <cellStyle name="常规 2 4" xfId="104"/>
    <cellStyle name="常规_2·乌云2" xfId="105"/>
    <cellStyle name="常规_8·旧城2" xfId="106"/>
    <cellStyle name="常规_(新胜未入账）" xfId="107"/>
    <cellStyle name="常规 10 2 2 2 2" xfId="108"/>
    <cellStyle name="常规 3 2" xfId="109"/>
    <cellStyle name="常规 13" xfId="110"/>
    <cellStyle name="常规 12" xfId="111"/>
    <cellStyle name="常规 61" xfId="112"/>
    <cellStyle name="常规 120" xfId="113"/>
    <cellStyle name="常规 109" xfId="114"/>
    <cellStyle name="常规 100 3" xfId="115"/>
    <cellStyle name="常规 3 5" xfId="116"/>
  </cellStyles>
  <tableStyles count="0" defaultTableStyle="TableStyleMedium2" defaultPivotStyle="PivotStyleLight16"/>
  <colors>
    <mruColors>
      <color rgb="00FF00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8"/>
  <sheetViews>
    <sheetView tabSelected="1" workbookViewId="0">
      <pane ySplit="4" topLeftCell="A5" activePane="bottomLeft" state="frozen"/>
      <selection/>
      <selection pane="bottomLeft" activeCell="Q7" sqref="Q7"/>
    </sheetView>
  </sheetViews>
  <sheetFormatPr defaultColWidth="9" defaultRowHeight="13.5"/>
  <cols>
    <col min="1" max="1" width="15.375" customWidth="1"/>
    <col min="2" max="2" width="16.5" customWidth="1"/>
    <col min="3" max="3" width="20.5" customWidth="1"/>
    <col min="4" max="4" width="33.125" customWidth="1"/>
    <col min="5" max="5" width="9.375"/>
    <col min="7" max="7" width="9.375"/>
    <col min="8" max="9" width="9" hidden="1" customWidth="1"/>
    <col min="10" max="10" width="9.375" hidden="1" customWidth="1"/>
    <col min="11" max="11" width="10.5" hidden="1" customWidth="1"/>
    <col min="12" max="12" width="9.5" hidden="1" customWidth="1"/>
    <col min="13" max="14" width="9.375" hidden="1" customWidth="1"/>
    <col min="15" max="16" width="9.375"/>
    <col min="17" max="18" width="12.625"/>
  </cols>
  <sheetData>
    <row r="1" s="1" customFormat="1" ht="25.5" spans="1:1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="1" customFormat="1" ht="18.75" spans="1:18">
      <c r="A2" s="3"/>
      <c r="B2" s="3"/>
      <c r="C2" s="3"/>
      <c r="D2" s="3"/>
      <c r="E2" s="3"/>
      <c r="F2" s="3"/>
      <c r="G2" s="3"/>
      <c r="H2" s="3"/>
      <c r="I2" s="28"/>
      <c r="J2" s="28"/>
      <c r="K2" s="28"/>
      <c r="L2" s="28"/>
      <c r="M2" s="28"/>
      <c r="N2" s="28"/>
      <c r="O2" s="28"/>
      <c r="P2" s="28" t="s">
        <v>1</v>
      </c>
      <c r="Q2" s="28"/>
      <c r="R2" s="28"/>
    </row>
    <row r="3" s="1" customFormat="1" spans="1:18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  <c r="O3" s="5" t="s">
        <v>16</v>
      </c>
      <c r="P3" s="29" t="s">
        <v>17</v>
      </c>
      <c r="Q3" s="29" t="s">
        <v>18</v>
      </c>
      <c r="R3" s="29" t="s">
        <v>19</v>
      </c>
    </row>
    <row r="4" s="1" customFormat="1" ht="24" customHeight="1" spans="1:18">
      <c r="A4" s="6"/>
      <c r="B4" s="6"/>
      <c r="C4" s="6"/>
      <c r="D4" s="6"/>
      <c r="E4" s="6"/>
      <c r="F4" s="6"/>
      <c r="G4" s="6"/>
      <c r="H4" s="7"/>
      <c r="I4" s="7"/>
      <c r="J4" s="7"/>
      <c r="K4" s="7"/>
      <c r="L4" s="7"/>
      <c r="M4" s="7"/>
      <c r="N4" s="7"/>
      <c r="O4" s="7"/>
      <c r="P4" s="30"/>
      <c r="Q4" s="30"/>
      <c r="R4" s="30"/>
    </row>
    <row r="5" s="1" customFormat="1" ht="29" customHeight="1" spans="1:18">
      <c r="A5" s="8" t="s">
        <v>20</v>
      </c>
      <c r="B5" s="9"/>
      <c r="C5" s="8" t="s">
        <v>21</v>
      </c>
      <c r="D5" s="8" t="s">
        <v>22</v>
      </c>
      <c r="E5" s="10">
        <v>1425</v>
      </c>
      <c r="F5" s="10" t="s">
        <v>23</v>
      </c>
      <c r="G5" s="10">
        <v>1425</v>
      </c>
      <c r="H5" s="10">
        <v>67.31</v>
      </c>
      <c r="I5" s="10">
        <v>67.32</v>
      </c>
      <c r="J5" s="10">
        <v>1121.62</v>
      </c>
      <c r="K5" s="10">
        <v>1121.62</v>
      </c>
      <c r="L5" s="10">
        <v>1121.62</v>
      </c>
      <c r="M5" s="10">
        <v>1150.52</v>
      </c>
      <c r="N5" s="10">
        <v>1296.55</v>
      </c>
      <c r="O5" s="10">
        <v>0</v>
      </c>
      <c r="P5" s="10">
        <v>1425</v>
      </c>
      <c r="Q5" s="31">
        <v>0</v>
      </c>
      <c r="R5" s="31"/>
    </row>
    <row r="6" s="1" customFormat="1" ht="46" customHeight="1" spans="1:18">
      <c r="A6" s="11" t="s">
        <v>20</v>
      </c>
      <c r="B6" s="9"/>
      <c r="C6" s="11" t="s">
        <v>24</v>
      </c>
      <c r="D6" s="11" t="s">
        <v>25</v>
      </c>
      <c r="E6" s="12">
        <v>1571</v>
      </c>
      <c r="F6" s="10" t="s">
        <v>23</v>
      </c>
      <c r="G6" s="10">
        <v>1406</v>
      </c>
      <c r="H6" s="10"/>
      <c r="I6" s="10"/>
      <c r="J6" s="10">
        <v>0</v>
      </c>
      <c r="K6" s="10">
        <v>0</v>
      </c>
      <c r="L6" s="10"/>
      <c r="M6" s="10">
        <v>22.65</v>
      </c>
      <c r="N6" s="10">
        <v>89.16</v>
      </c>
      <c r="O6" s="10">
        <v>0</v>
      </c>
      <c r="P6" s="10">
        <v>1406</v>
      </c>
      <c r="Q6" s="31">
        <v>0</v>
      </c>
      <c r="R6" s="31"/>
    </row>
    <row r="7" s="1" customFormat="1" ht="38" customHeight="1" spans="1:18">
      <c r="A7" s="9"/>
      <c r="B7" s="9"/>
      <c r="C7" s="9"/>
      <c r="D7" s="9"/>
      <c r="E7" s="13"/>
      <c r="F7" s="14" t="s">
        <v>26</v>
      </c>
      <c r="G7" s="10">
        <v>50</v>
      </c>
      <c r="H7" s="10"/>
      <c r="I7" s="10"/>
      <c r="J7" s="10">
        <v>0</v>
      </c>
      <c r="K7" s="10">
        <v>0</v>
      </c>
      <c r="L7" s="10">
        <v>50</v>
      </c>
      <c r="M7" s="10">
        <v>50</v>
      </c>
      <c r="N7" s="10">
        <v>50</v>
      </c>
      <c r="O7" s="10">
        <v>49.95</v>
      </c>
      <c r="P7" s="10">
        <v>0</v>
      </c>
      <c r="Q7" s="31">
        <v>0.999</v>
      </c>
      <c r="R7" s="31"/>
    </row>
    <row r="8" s="1" customFormat="1" ht="38" customHeight="1" spans="1:18">
      <c r="A8" s="9"/>
      <c r="B8" s="9"/>
      <c r="C8" s="9"/>
      <c r="D8" s="9"/>
      <c r="E8" s="13"/>
      <c r="F8" s="15" t="s">
        <v>27</v>
      </c>
      <c r="G8" s="10">
        <v>60</v>
      </c>
      <c r="H8" s="10"/>
      <c r="I8" s="10"/>
      <c r="J8" s="10">
        <v>0</v>
      </c>
      <c r="K8" s="10">
        <v>0</v>
      </c>
      <c r="L8" s="10"/>
      <c r="M8" s="10">
        <v>34.94</v>
      </c>
      <c r="N8" s="10">
        <v>49.92</v>
      </c>
      <c r="O8" s="10">
        <v>0</v>
      </c>
      <c r="P8" s="10">
        <v>60</v>
      </c>
      <c r="Q8" s="31">
        <v>0</v>
      </c>
      <c r="R8" s="31"/>
    </row>
    <row r="9" s="1" customFormat="1" ht="38" customHeight="1" spans="1:18">
      <c r="A9" s="9"/>
      <c r="B9" s="9"/>
      <c r="C9" s="9"/>
      <c r="D9" s="9"/>
      <c r="E9" s="16"/>
      <c r="F9" s="15" t="s">
        <v>28</v>
      </c>
      <c r="G9" s="10">
        <v>55</v>
      </c>
      <c r="H9" s="10"/>
      <c r="I9" s="10"/>
      <c r="J9" s="10">
        <v>0</v>
      </c>
      <c r="K9" s="10">
        <v>0</v>
      </c>
      <c r="L9" s="10">
        <v>49.82</v>
      </c>
      <c r="M9" s="10">
        <v>49.82</v>
      </c>
      <c r="N9" s="10">
        <v>49.82</v>
      </c>
      <c r="O9" s="10">
        <v>0</v>
      </c>
      <c r="P9" s="10">
        <v>55</v>
      </c>
      <c r="Q9" s="31">
        <v>0</v>
      </c>
      <c r="R9" s="31"/>
    </row>
    <row r="10" s="1" customFormat="1" ht="24" spans="1:18">
      <c r="A10" s="17" t="s">
        <v>29</v>
      </c>
      <c r="B10" s="9"/>
      <c r="C10" s="8" t="s">
        <v>30</v>
      </c>
      <c r="D10" s="8" t="s">
        <v>31</v>
      </c>
      <c r="E10" s="10">
        <v>155</v>
      </c>
      <c r="F10" s="10" t="s">
        <v>23</v>
      </c>
      <c r="G10" s="10">
        <v>155</v>
      </c>
      <c r="H10" s="10">
        <v>0</v>
      </c>
      <c r="I10" s="10">
        <v>32.15</v>
      </c>
      <c r="J10" s="10">
        <v>89.77</v>
      </c>
      <c r="K10" s="10">
        <v>97.57</v>
      </c>
      <c r="L10" s="10">
        <v>119.72</v>
      </c>
      <c r="M10" s="10">
        <v>122.2</v>
      </c>
      <c r="N10" s="10">
        <v>126.7</v>
      </c>
      <c r="O10" s="10">
        <v>0</v>
      </c>
      <c r="P10" s="10">
        <v>155</v>
      </c>
      <c r="Q10" s="31">
        <v>0</v>
      </c>
      <c r="R10" s="31"/>
    </row>
    <row r="11" s="1" customFormat="1" ht="35" customHeight="1" spans="1:18">
      <c r="A11" s="18" t="s">
        <v>32</v>
      </c>
      <c r="B11" s="9"/>
      <c r="C11" s="11"/>
      <c r="D11" s="11"/>
      <c r="E11" s="12">
        <f>SUM(E5:E10)</f>
        <v>3151</v>
      </c>
      <c r="F11" s="10"/>
      <c r="G11" s="10">
        <v>3151</v>
      </c>
      <c r="H11" s="10">
        <f>SUM(H5:H10)</f>
        <v>67.31</v>
      </c>
      <c r="I11" s="10">
        <f>SUM(I5:I10)</f>
        <v>99.47</v>
      </c>
      <c r="J11" s="10">
        <f>SUM(J5:J10)</f>
        <v>1211.39</v>
      </c>
      <c r="K11" s="10">
        <f>SUM(K5:K10)</f>
        <v>1219.19</v>
      </c>
      <c r="L11" s="10">
        <v>2592.79</v>
      </c>
      <c r="M11" s="10">
        <v>2953.95</v>
      </c>
      <c r="N11" s="10">
        <v>3338.56</v>
      </c>
      <c r="O11" s="10">
        <v>0</v>
      </c>
      <c r="P11" s="10">
        <v>3151</v>
      </c>
      <c r="Q11" s="31">
        <v>0</v>
      </c>
      <c r="R11" s="31"/>
    </row>
    <row r="12" s="1" customFormat="1" ht="24" spans="1:18">
      <c r="A12" s="18" t="s">
        <v>20</v>
      </c>
      <c r="B12" s="18" t="s">
        <v>33</v>
      </c>
      <c r="C12" s="19" t="s">
        <v>34</v>
      </c>
      <c r="D12" s="11" t="s">
        <v>35</v>
      </c>
      <c r="E12" s="12">
        <v>482</v>
      </c>
      <c r="F12" s="10" t="s">
        <v>36</v>
      </c>
      <c r="G12" s="10">
        <v>222</v>
      </c>
      <c r="H12" s="10">
        <v>57.22</v>
      </c>
      <c r="I12" s="10">
        <v>57.22</v>
      </c>
      <c r="J12" s="10">
        <v>126.09</v>
      </c>
      <c r="K12" s="10">
        <v>126.09</v>
      </c>
      <c r="L12" s="10">
        <v>126.09</v>
      </c>
      <c r="M12" s="10">
        <v>126.09</v>
      </c>
      <c r="N12" s="10">
        <v>172.98</v>
      </c>
      <c r="O12" s="10">
        <v>0</v>
      </c>
      <c r="P12" s="10">
        <v>222</v>
      </c>
      <c r="Q12" s="31">
        <v>0</v>
      </c>
      <c r="R12" s="31"/>
    </row>
    <row r="13" s="1" customFormat="1" ht="24" spans="1:18">
      <c r="A13" s="20"/>
      <c r="B13" s="21"/>
      <c r="C13" s="22"/>
      <c r="D13" s="23"/>
      <c r="E13" s="16"/>
      <c r="F13" s="10" t="s">
        <v>37</v>
      </c>
      <c r="G13" s="10">
        <v>260</v>
      </c>
      <c r="H13" s="10">
        <v>51.03</v>
      </c>
      <c r="I13" s="10">
        <v>51.68</v>
      </c>
      <c r="J13" s="10">
        <v>92.89</v>
      </c>
      <c r="K13" s="10">
        <v>92.89</v>
      </c>
      <c r="L13" s="10">
        <v>94.14</v>
      </c>
      <c r="M13" s="10">
        <v>95.35</v>
      </c>
      <c r="N13" s="10">
        <v>109.5</v>
      </c>
      <c r="O13" s="10">
        <v>0</v>
      </c>
      <c r="P13" s="10">
        <v>260</v>
      </c>
      <c r="Q13" s="31">
        <v>0</v>
      </c>
      <c r="R13" s="31"/>
    </row>
    <row r="14" s="1" customFormat="1" ht="30" customHeight="1" spans="1:18">
      <c r="A14" s="8" t="s">
        <v>32</v>
      </c>
      <c r="B14" s="20"/>
      <c r="C14" s="8"/>
      <c r="D14" s="8"/>
      <c r="E14" s="10">
        <f>SUM(E12:E13)</f>
        <v>482</v>
      </c>
      <c r="F14" s="10"/>
      <c r="G14" s="10">
        <v>482</v>
      </c>
      <c r="H14" s="10">
        <f>SUM(H12:H13)</f>
        <v>108.25</v>
      </c>
      <c r="I14" s="10">
        <f>SUM(I12:I13)</f>
        <v>108.9</v>
      </c>
      <c r="J14" s="10">
        <f>SUM(J12:J13)</f>
        <v>218.98</v>
      </c>
      <c r="K14" s="10">
        <f>SUM(K12:K13)</f>
        <v>218.98</v>
      </c>
      <c r="L14" s="10">
        <v>327.67</v>
      </c>
      <c r="M14" s="10">
        <v>328.88</v>
      </c>
      <c r="N14" s="10">
        <v>455.06</v>
      </c>
      <c r="O14" s="10">
        <v>0</v>
      </c>
      <c r="P14" s="10">
        <v>482</v>
      </c>
      <c r="Q14" s="31">
        <v>0</v>
      </c>
      <c r="R14" s="31"/>
    </row>
    <row r="15" s="1" customFormat="1" ht="44" customHeight="1" spans="1:18">
      <c r="A15" s="8" t="s">
        <v>38</v>
      </c>
      <c r="B15" s="11" t="s">
        <v>39</v>
      </c>
      <c r="C15" s="24" t="s">
        <v>40</v>
      </c>
      <c r="D15" s="8" t="s">
        <v>41</v>
      </c>
      <c r="E15" s="10">
        <v>220</v>
      </c>
      <c r="F15" s="10" t="s">
        <v>42</v>
      </c>
      <c r="G15" s="10">
        <v>220</v>
      </c>
      <c r="H15" s="10">
        <v>2.67</v>
      </c>
      <c r="I15" s="10">
        <v>117.18</v>
      </c>
      <c r="J15" s="10">
        <v>139.87</v>
      </c>
      <c r="K15" s="10">
        <f>139.87+24.63+9.4</f>
        <v>173.9</v>
      </c>
      <c r="L15" s="10">
        <v>193.26</v>
      </c>
      <c r="M15" s="10">
        <v>193.26</v>
      </c>
      <c r="N15" s="10">
        <v>193.26</v>
      </c>
      <c r="O15" s="10">
        <v>0</v>
      </c>
      <c r="P15" s="10">
        <v>220</v>
      </c>
      <c r="Q15" s="31">
        <v>0</v>
      </c>
      <c r="R15" s="31"/>
    </row>
    <row r="16" s="1" customFormat="1" ht="44" customHeight="1" spans="1:18">
      <c r="A16" s="8" t="s">
        <v>32</v>
      </c>
      <c r="B16" s="23"/>
      <c r="C16" s="25"/>
      <c r="D16" s="8"/>
      <c r="E16" s="10">
        <v>220</v>
      </c>
      <c r="F16" s="10"/>
      <c r="G16" s="10">
        <v>220</v>
      </c>
      <c r="H16" s="10">
        <v>2.67</v>
      </c>
      <c r="I16" s="10">
        <v>117.18</v>
      </c>
      <c r="J16" s="10">
        <v>139.87</v>
      </c>
      <c r="K16" s="10">
        <f>139.87+24.63+9.4</f>
        <v>173.9</v>
      </c>
      <c r="L16" s="10">
        <v>193.26</v>
      </c>
      <c r="M16" s="10">
        <v>193.26</v>
      </c>
      <c r="N16" s="10">
        <v>193.26</v>
      </c>
      <c r="O16" s="10">
        <v>0</v>
      </c>
      <c r="P16" s="10">
        <v>220</v>
      </c>
      <c r="Q16" s="31">
        <v>0</v>
      </c>
      <c r="R16" s="31"/>
    </row>
    <row r="17" s="1" customFormat="1" ht="43" customHeight="1" spans="1:18">
      <c r="A17" s="17" t="s">
        <v>43</v>
      </c>
      <c r="B17" s="17"/>
      <c r="C17" s="17"/>
      <c r="D17" s="26" t="s">
        <v>44</v>
      </c>
      <c r="E17" s="10">
        <f>E11+E14+E16</f>
        <v>3853</v>
      </c>
      <c r="F17" s="10"/>
      <c r="G17" s="10">
        <f>G11+G14+G16</f>
        <v>3853</v>
      </c>
      <c r="H17" s="10" t="e">
        <f>H11+H14+#REF!+H16</f>
        <v>#REF!</v>
      </c>
      <c r="I17" s="10" t="e">
        <f>I11+I14+#REF!+I16</f>
        <v>#REF!</v>
      </c>
      <c r="J17" s="10" t="e">
        <f>J11+J14+#REF!+J16</f>
        <v>#REF!</v>
      </c>
      <c r="K17" s="10" t="e">
        <f>K11+K14+#REF!+K16</f>
        <v>#REF!</v>
      </c>
      <c r="L17" s="10" t="e">
        <f>L11+L14+#REF!+L16</f>
        <v>#REF!</v>
      </c>
      <c r="M17" s="10" t="e">
        <f>M11+M14+#REF!+M16</f>
        <v>#REF!</v>
      </c>
      <c r="N17" s="10" t="e">
        <f>N11+N14+#REF!+N16</f>
        <v>#REF!</v>
      </c>
      <c r="O17" s="10">
        <v>49.99</v>
      </c>
      <c r="P17" s="10">
        <v>3803.01</v>
      </c>
      <c r="Q17" s="31">
        <v>0.0098</v>
      </c>
      <c r="R17" s="31"/>
    </row>
    <row r="18" ht="19" customHeight="1" spans="1:18">
      <c r="A18" s="27" t="s">
        <v>45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</sheetData>
  <mergeCells count="32">
    <mergeCell ref="A1:R1"/>
    <mergeCell ref="P2:R2"/>
    <mergeCell ref="A18:R18"/>
    <mergeCell ref="A3:A4"/>
    <mergeCell ref="A6:A9"/>
    <mergeCell ref="A12:A13"/>
    <mergeCell ref="B3:B4"/>
    <mergeCell ref="B5:B11"/>
    <mergeCell ref="B12:B14"/>
    <mergeCell ref="B15:B16"/>
    <mergeCell ref="C3:C4"/>
    <mergeCell ref="C6:C9"/>
    <mergeCell ref="C12:C13"/>
    <mergeCell ref="D3:D4"/>
    <mergeCell ref="D6:D9"/>
    <mergeCell ref="D12:D13"/>
    <mergeCell ref="E3:E4"/>
    <mergeCell ref="E6:E9"/>
    <mergeCell ref="E12:E13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</mergeCells>
  <pageMargins left="0.751388888888889" right="0.751388888888889" top="1" bottom="1" header="0.5" footer="0.5"/>
  <pageSetup paperSize="9" scale="75" fitToHeight="0" orientation="landscape" horizontalDpi="600"/>
  <headerFooter/>
  <ignoredErrors>
    <ignoredError sqref="J14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1 " > < c o m m e n t   s : r e f = " F 2 8 0 "   r g b C l r = " 2 D C 3 D 0 " / > < c o m m e n t   s : r e f = " J 6 1 3 1 "   r g b C l r = " 2 3 C 5 9 8 " / > < c o m m e n t   s : r e f = " J 7 6 1 0 "   r g b C l r = " 1 8 C 5 4 0 " / > < c o m m e n t   s : r e f = " J 7 6 1 8 "   r g b C l r = " 1 8 C 5 4 0 " / > < c o m m e n t   s : r e f = " J 7 6 3 0 "   r g b C l r = " 1 8 C 5 4 0 " / > < c o m m e n t   s : r e f = " J 7 6 4 1 "   r g b C l r = " 1 8 C 5 4 0 " / > < c o m m e n t   s : r e f = " J 7 6 4 5 "   r g b C l r = " 1 8 C 5 4 0 " / > < c o m m e n t   s : r e f = " J 7 6 7 0 "   r g b C l r = " 1 8 C 5 4 0 " / > < c o m m e n t   s : r e f = " J 7 6 7 2 "   r g b C l r = " 1 8 C 5 4 0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行业部门支出占比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CHENG-XIN.</cp:lastModifiedBy>
  <dcterms:created xsi:type="dcterms:W3CDTF">2022-06-07T01:55:00Z</dcterms:created>
  <dcterms:modified xsi:type="dcterms:W3CDTF">2024-03-25T08:06:57Z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97AC9823F2E94A79A0563AA9538FA522_13</vt:lpwstr>
  </property>
</Properties>
</file>