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575" tabRatio="980"/>
  </bookViews>
  <sheets>
    <sheet name="专项模板 (2)" sheetId="1" r:id="rId1"/>
  </sheets>
  <definedNames>
    <definedName name="_xlnm.Print_Area" localSheetId="0">'专项模板 (2)'!$A$1:$I$92</definedName>
    <definedName name="_xlnm.Print_Titles" localSheetId="0">'专项模板 (2)'!$3:$4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<sst xmlns="http://schemas.openxmlformats.org/spreadsheetml/2006/main" count="180" uniqueCount="180">
  <si>
    <t>附件1</t>
  </si>
  <si>
    <t>2025年绿色高产高效行动项目补助资金分配明细表</t>
  </si>
  <si>
    <t>单位编码</t>
  </si>
  <si>
    <t>市县名称</t>
  </si>
  <si>
    <t>总补助
资金
（万元）</t>
  </si>
  <si>
    <t>已提前下达补助资金
（万元）</t>
  </si>
  <si>
    <t>此次下达补助资金
（万元）</t>
  </si>
  <si>
    <t>任务清单</t>
  </si>
  <si>
    <t>大豆单产提升整建制推进县（个）</t>
  </si>
  <si>
    <t>玉米单产提升整建制推进县（个）</t>
  </si>
  <si>
    <t>水稻单产提升整建制推进县（个）</t>
  </si>
  <si>
    <t>经济作物提质增效推进县
（个）</t>
  </si>
  <si>
    <t>全省合计</t>
  </si>
  <si>
    <t>0090099001</t>
  </si>
  <si>
    <t>哈尔滨市合计</t>
  </si>
  <si>
    <t>00900990011</t>
  </si>
  <si>
    <t>哈尔滨市财政局</t>
  </si>
  <si>
    <t>其中：双城区财政局</t>
  </si>
  <si>
    <t>阿城区财政局</t>
  </si>
  <si>
    <t>呼兰区财政局</t>
  </si>
  <si>
    <t>00900990019002</t>
  </si>
  <si>
    <t>宾县财政局</t>
  </si>
  <si>
    <t>00900990019003</t>
  </si>
  <si>
    <t>方正县财政局</t>
  </si>
  <si>
    <t>00900990019004</t>
  </si>
  <si>
    <t>依兰县财政局</t>
  </si>
  <si>
    <t>00900990019005</t>
  </si>
  <si>
    <t>巴彦县财政局</t>
  </si>
  <si>
    <t>00900990019006</t>
  </si>
  <si>
    <t>木兰县财政局</t>
  </si>
  <si>
    <t>00900990019007</t>
  </si>
  <si>
    <t>通河县财政局</t>
  </si>
  <si>
    <t>00900990019008</t>
  </si>
  <si>
    <t>延寿县财政局</t>
  </si>
  <si>
    <t>00900990019010</t>
  </si>
  <si>
    <t>五常市财政局</t>
  </si>
  <si>
    <t>00900990019011</t>
  </si>
  <si>
    <t>尚志市财政局</t>
  </si>
  <si>
    <t>0090099002</t>
  </si>
  <si>
    <t>齐齐哈尔市合计</t>
  </si>
  <si>
    <t>00900990029001</t>
  </si>
  <si>
    <t>龙江县财政局</t>
  </si>
  <si>
    <t>00900990029002</t>
  </si>
  <si>
    <t>讷河市财政局</t>
  </si>
  <si>
    <t>00900990029003</t>
  </si>
  <si>
    <t>依安县财政局</t>
  </si>
  <si>
    <t>00900990029004</t>
  </si>
  <si>
    <t>泰来县财政局</t>
  </si>
  <si>
    <t>00900990029005</t>
  </si>
  <si>
    <t>甘南县财政局</t>
  </si>
  <si>
    <t>00900990029006</t>
  </si>
  <si>
    <t>富裕县财政局</t>
  </si>
  <si>
    <t>00900990029007</t>
  </si>
  <si>
    <t>克山县财政局</t>
  </si>
  <si>
    <t>00900990029008</t>
  </si>
  <si>
    <t>克东县财政局</t>
  </si>
  <si>
    <t>00900990029009</t>
  </si>
  <si>
    <t>拜泉县财政局</t>
  </si>
  <si>
    <t>00900990029015</t>
  </si>
  <si>
    <t>梅里斯区财政局</t>
  </si>
  <si>
    <t>0090099003</t>
  </si>
  <si>
    <t>牡丹江市合计</t>
  </si>
  <si>
    <t>00900990039001</t>
  </si>
  <si>
    <t>林口县财政局</t>
  </si>
  <si>
    <t>00900990039002</t>
  </si>
  <si>
    <t>穆棱市财政局</t>
  </si>
  <si>
    <t>00900990039004</t>
  </si>
  <si>
    <t>宁安市财政局</t>
  </si>
  <si>
    <t>00900990039005</t>
  </si>
  <si>
    <t>海林市财政局</t>
  </si>
  <si>
    <t>0090099004</t>
  </si>
  <si>
    <t>佳木斯市合计</t>
  </si>
  <si>
    <t>00900990041</t>
  </si>
  <si>
    <t>佳木斯市财政局</t>
  </si>
  <si>
    <t>其中：郊区财政局</t>
  </si>
  <si>
    <t>00900990049001</t>
  </si>
  <si>
    <t>桦南县财政局</t>
  </si>
  <si>
    <t>00900990049002</t>
  </si>
  <si>
    <t>桦川县财政局</t>
  </si>
  <si>
    <t>00900990049003</t>
  </si>
  <si>
    <t>汤原县财政局</t>
  </si>
  <si>
    <t>00900990049004</t>
  </si>
  <si>
    <t>抚远市财政局</t>
  </si>
  <si>
    <t>00900990049005</t>
  </si>
  <si>
    <t>富锦市财政局</t>
  </si>
  <si>
    <t>00900990049006</t>
  </si>
  <si>
    <t>同江市财政局</t>
  </si>
  <si>
    <t>0090099005</t>
  </si>
  <si>
    <t>鸡西市合计</t>
  </si>
  <si>
    <t>00900990059001</t>
  </si>
  <si>
    <t>鸡东县财政局</t>
  </si>
  <si>
    <t>00900990059002</t>
  </si>
  <si>
    <t>密山市财政局</t>
  </si>
  <si>
    <t>00900990059003</t>
  </si>
  <si>
    <t>虎林市财政局</t>
  </si>
  <si>
    <t>0090099006</t>
  </si>
  <si>
    <t>鹤岗市合计</t>
  </si>
  <si>
    <t>00900990061</t>
  </si>
  <si>
    <t>鹤岗市财政局</t>
  </si>
  <si>
    <t>其中：东山区财政局</t>
  </si>
  <si>
    <t>00900990069001</t>
  </si>
  <si>
    <t>萝北县财政局</t>
  </si>
  <si>
    <t>00900990069002</t>
  </si>
  <si>
    <t>绥滨县财政局</t>
  </si>
  <si>
    <t>0090099007</t>
  </si>
  <si>
    <t>双鸭山市合计</t>
  </si>
  <si>
    <t>00900990079001</t>
  </si>
  <si>
    <t>集贤县财政局</t>
  </si>
  <si>
    <t>00900990079002</t>
  </si>
  <si>
    <t>宝清县财政局</t>
  </si>
  <si>
    <t>00900990079004</t>
  </si>
  <si>
    <t>饶河县财政局</t>
  </si>
  <si>
    <t>0090099008</t>
  </si>
  <si>
    <t>七台河市合计</t>
  </si>
  <si>
    <t>00900990089001</t>
  </si>
  <si>
    <t>勃利县财政局</t>
  </si>
  <si>
    <t>0090099009</t>
  </si>
  <si>
    <t>黑河市合计</t>
  </si>
  <si>
    <t>00900990099001</t>
  </si>
  <si>
    <t xml:space="preserve"> 北安市财政局</t>
  </si>
  <si>
    <t>00900990099002</t>
  </si>
  <si>
    <t>嫩江市财政局</t>
  </si>
  <si>
    <t>00900990099003</t>
  </si>
  <si>
    <t>五大连池市财政局</t>
  </si>
  <si>
    <t>00900990099004</t>
  </si>
  <si>
    <t>逊克县财政局</t>
  </si>
  <si>
    <t>00900990099005</t>
  </si>
  <si>
    <t>孙吴县财政局</t>
  </si>
  <si>
    <t>00900990099006</t>
  </si>
  <si>
    <t>爱辉区财政局</t>
  </si>
  <si>
    <t>0090099010</t>
  </si>
  <si>
    <t>伊春市合计</t>
  </si>
  <si>
    <t>00900990109001</t>
  </si>
  <si>
    <t>铁力市财政局</t>
  </si>
  <si>
    <t>00900990109002</t>
  </si>
  <si>
    <t>嘉荫县财政局</t>
  </si>
  <si>
    <t>0090099011</t>
  </si>
  <si>
    <t>大庆市合计</t>
  </si>
  <si>
    <t>00900990111</t>
  </si>
  <si>
    <t>大庆市财政局</t>
  </si>
  <si>
    <t>其中：大同区财政局</t>
  </si>
  <si>
    <t>00900990119001</t>
  </si>
  <si>
    <t>林甸县财政局</t>
  </si>
  <si>
    <t>00900990119002</t>
  </si>
  <si>
    <t>肇州县财政局</t>
  </si>
  <si>
    <t>00900990119003</t>
  </si>
  <si>
    <t>肇源县财政局</t>
  </si>
  <si>
    <t>00900990119004</t>
  </si>
  <si>
    <t>杜蒙县财政局</t>
  </si>
  <si>
    <t>0090099012</t>
  </si>
  <si>
    <t>大兴安岭地区合计</t>
  </si>
  <si>
    <t>00900990129002</t>
  </si>
  <si>
    <t>呼玛县财政局</t>
  </si>
  <si>
    <t>0090099013</t>
  </si>
  <si>
    <t>绥化市合计</t>
  </si>
  <si>
    <t>00900990131</t>
  </si>
  <si>
    <t>绥化市财政局</t>
  </si>
  <si>
    <t>其中：北林区财政局</t>
  </si>
  <si>
    <t>00900990139001</t>
  </si>
  <si>
    <t>安达市财政局</t>
  </si>
  <si>
    <t>00900990139002</t>
  </si>
  <si>
    <t>肇东市财政局</t>
  </si>
  <si>
    <t>00900990139003</t>
  </si>
  <si>
    <t>兰西县财政局</t>
  </si>
  <si>
    <t>00900990139004</t>
  </si>
  <si>
    <t>青冈县财政局</t>
  </si>
  <si>
    <t>00900990139005</t>
  </si>
  <si>
    <t>明水县财政局</t>
  </si>
  <si>
    <t>00900990139006</t>
  </si>
  <si>
    <t>海伦市财政局</t>
  </si>
  <si>
    <t>00900990139007</t>
  </si>
  <si>
    <t>望奎县财政局</t>
  </si>
  <si>
    <t>00900990139008</t>
  </si>
  <si>
    <t>绥棱县财政局</t>
  </si>
  <si>
    <t>00900990139009</t>
  </si>
  <si>
    <t>庆安县财政局</t>
  </si>
  <si>
    <t>省直单位小计</t>
  </si>
  <si>
    <t>1</t>
  </si>
  <si>
    <t>省农业技术推广站</t>
  </si>
  <si>
    <t>开展技术示范应用、田间调查、宣传指导和绩效考核等工作。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</si>
</sst>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6">
    <font>
      <sz val="12"/>
      <name val="宋体"/>
      <charset val="134"/>
    </font>
    <font>
      <b/>
      <sz val="12"/>
      <name val="宋体"/>
      <charset val="134"/>
    </font>
    <font>
      <sz val="12"/>
      <name val="Times New Roman"/>
      <charset val="134"/>
    </font>
    <font>
      <sz val="12"/>
      <name val="黑体"/>
      <charset val="134"/>
    </font>
    <font>
      <sz val="20"/>
      <name val="方正小标宋_GBK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name val="方正书宋_GBK"/>
      <charset val="0"/>
    </font>
    <font>
      <sz val="12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Protection="0">
      <alignment vertical="center"/>
    </xf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2" borderId="9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2" applyNumberFormat="0" applyAlignment="0" applyProtection="0">
      <alignment vertical="center"/>
    </xf>
    <xf numFmtId="0" fontId="27" fillId="4" borderId="13" applyNumberFormat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9" fillId="5" borderId="14" applyNumberFormat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69">
    <xf numFmtId="0" fontId="0" fillId="0" borderId="0" xfId="0" applyProtection="1">
      <alignment vertical="center"/>
    </xf>
    <xf numFmtId="0" fontId="0" fillId="0" borderId="0" xfId="0" applyFont="1" applyFill="1" applyProtection="1">
      <alignment vertical="center"/>
    </xf>
    <xf numFmtId="0" fontId="1" fillId="0" borderId="0" xfId="0" applyFont="1" applyFill="1" applyProtection="1">
      <alignment vertical="center"/>
    </xf>
    <xf numFmtId="0" fontId="0" fillId="0" borderId="0" xfId="0" applyFill="1" applyAlignment="1" applyProtection="1">
      <alignment horizontal="center" vertical="center"/>
    </xf>
    <xf numFmtId="0" fontId="2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1" fillId="0" borderId="0" xfId="0" applyFont="1" applyFill="1" applyProtection="1">
      <alignment vertical="center"/>
    </xf>
    <xf numFmtId="49" fontId="0" fillId="0" borderId="0" xfId="0" applyNumberFormat="1" applyFont="1" applyFill="1" applyProtection="1">
      <alignment vertical="center"/>
    </xf>
    <xf numFmtId="176" fontId="0" fillId="0" borderId="0" xfId="0" applyNumberFormat="1" applyFont="1" applyFill="1" applyAlignment="1" applyProtection="1">
      <alignment horizontal="center" vertical="center"/>
    </xf>
    <xf numFmtId="176" fontId="0" fillId="0" borderId="0" xfId="0" applyNumberFormat="1" applyFont="1" applyFill="1" applyAlignment="1" applyProtection="1">
      <alignment horizontal="center" vertical="center" wrapText="1"/>
    </xf>
    <xf numFmtId="49" fontId="3" fillId="0" borderId="0" xfId="0" applyNumberFormat="1" applyFont="1" applyFill="1" applyProtection="1">
      <alignment vertical="center"/>
    </xf>
    <xf numFmtId="0" fontId="4" fillId="0" borderId="0" xfId="0" applyFont="1" applyFill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176" fontId="5" fillId="0" borderId="2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176" fontId="5" fillId="0" borderId="3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177" fontId="10" fillId="0" borderId="1" xfId="0" applyNumberFormat="1" applyFont="1" applyFill="1" applyBorder="1" applyAlignment="1" applyProtection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 wrapText="1"/>
    </xf>
    <xf numFmtId="177" fontId="12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/>
    </xf>
    <xf numFmtId="177" fontId="11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177" fontId="14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177" fontId="12" fillId="0" borderId="2" xfId="0" applyNumberFormat="1" applyFont="1" applyFill="1" applyBorder="1" applyAlignment="1" applyProtection="1">
      <alignment horizontal="center" vertical="center" wrapText="1"/>
    </xf>
    <xf numFmtId="177" fontId="12" fillId="0" borderId="2" xfId="0" applyNumberFormat="1" applyFont="1" applyFill="1" applyBorder="1" applyAlignment="1" applyProtection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 wrapText="1"/>
    </xf>
    <xf numFmtId="0" fontId="15" fillId="0" borderId="4" xfId="0" applyFont="1" applyFill="1" applyBorder="1" applyAlignment="1" applyProtection="1">
      <alignment horizontal="center" vertical="center" wrapText="1"/>
    </xf>
    <xf numFmtId="177" fontId="10" fillId="0" borderId="3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49" fontId="11" fillId="0" borderId="2" xfId="0" applyNumberFormat="1" applyFont="1" applyFill="1" applyBorder="1" applyAlignment="1" applyProtection="1">
      <alignment horizontal="center" vertical="center" wrapText="1"/>
    </xf>
    <xf numFmtId="177" fontId="5" fillId="0" borderId="1" xfId="0" applyNumberFormat="1" applyFont="1" applyFill="1" applyBorder="1" applyAlignment="1" applyProtection="1">
      <alignment horizontal="center" vertical="center" wrapText="1"/>
    </xf>
    <xf numFmtId="49" fontId="11" fillId="0" borderId="3" xfId="0" applyNumberFormat="1" applyFont="1" applyFill="1" applyBorder="1" applyAlignment="1" applyProtection="1">
      <alignment horizontal="center" vertical="center" wrapText="1"/>
    </xf>
    <xf numFmtId="49" fontId="12" fillId="0" borderId="1" xfId="0" applyNumberFormat="1" applyFont="1" applyFill="1" applyBorder="1" applyAlignment="1" applyProtection="1">
      <alignment horizontal="center" vertical="center" wrapText="1"/>
    </xf>
    <xf numFmtId="177" fontId="11" fillId="0" borderId="1" xfId="0" applyNumberFormat="1" applyFont="1" applyFill="1" applyBorder="1" applyAlignment="1" applyProtection="1">
      <alignment horizontal="center" vertical="center" wrapText="1" shrinkToFit="1"/>
    </xf>
    <xf numFmtId="49" fontId="12" fillId="0" borderId="1" xfId="0" applyNumberFormat="1" applyFont="1" applyFill="1" applyBorder="1" applyAlignment="1" applyProtection="1">
      <alignment horizontal="center" vertical="center" wrapText="1"/>
    </xf>
    <xf numFmtId="49" fontId="13" fillId="0" borderId="1" xfId="0" applyNumberFormat="1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 applyProtection="1">
      <alignment horizontal="center" vertical="center" wrapText="1"/>
    </xf>
    <xf numFmtId="177" fontId="10" fillId="0" borderId="1" xfId="0" applyNumberFormat="1" applyFont="1" applyFill="1" applyBorder="1" applyAlignment="1" applyProtection="1">
      <alignment horizontal="center" vertical="center"/>
    </xf>
    <xf numFmtId="177" fontId="12" fillId="0" borderId="1" xfId="0" applyNumberFormat="1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 wrapText="1"/>
    </xf>
    <xf numFmtId="177" fontId="12" fillId="0" borderId="1" xfId="0" applyNumberFormat="1" applyFont="1" applyFill="1" applyBorder="1" applyAlignment="1" applyProtection="1">
      <alignment horizontal="center" vertical="center" wrapText="1"/>
    </xf>
    <xf numFmtId="177" fontId="12" fillId="0" borderId="1" xfId="0" applyNumberFormat="1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 applyProtection="1">
      <alignment horizontal="center" vertical="center" wrapText="1"/>
    </xf>
    <xf numFmtId="177" fontId="17" fillId="0" borderId="1" xfId="0" applyNumberFormat="1" applyFont="1" applyFill="1" applyBorder="1" applyAlignment="1" applyProtection="1">
      <alignment horizontal="center" vertical="center" wrapText="1"/>
    </xf>
    <xf numFmtId="177" fontId="12" fillId="0" borderId="1" xfId="0" applyNumberFormat="1" applyFont="1" applyFill="1" applyBorder="1" applyAlignment="1" applyProtection="1">
      <alignment horizontal="center" vertical="center" wrapText="1"/>
    </xf>
    <xf numFmtId="49" fontId="8" fillId="0" borderId="4" xfId="0" applyNumberFormat="1" applyFont="1" applyFill="1" applyBorder="1" applyAlignment="1" applyProtection="1">
      <alignment horizontal="center" vertical="center" wrapText="1"/>
    </xf>
    <xf numFmtId="49" fontId="8" fillId="0" borderId="5" xfId="0" applyNumberFormat="1" applyFont="1" applyFill="1" applyBorder="1" applyAlignment="1" applyProtection="1">
      <alignment horizontal="center" vertical="center" wrapText="1"/>
    </xf>
    <xf numFmtId="177" fontId="10" fillId="0" borderId="1" xfId="0" applyNumberFormat="1" applyFont="1" applyFill="1" applyBorder="1" applyAlignment="1" applyProtection="1">
      <alignment horizontal="center" vertical="center" wrapText="1"/>
    </xf>
    <xf numFmtId="177" fontId="8" fillId="0" borderId="1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/>
    </xf>
    <xf numFmtId="176" fontId="0" fillId="0" borderId="1" xfId="0" applyNumberFormat="1" applyFont="1" applyFill="1" applyBorder="1" applyAlignment="1" applyProtection="1">
      <alignment horizontal="center" vertical="center"/>
    </xf>
    <xf numFmtId="0" fontId="15" fillId="0" borderId="6" xfId="0" applyFont="1" applyFill="1" applyBorder="1" applyAlignment="1" applyProtection="1">
      <alignment horizontal="left" vertical="center" wrapText="1"/>
    </xf>
    <xf numFmtId="177" fontId="10" fillId="0" borderId="7" xfId="0" applyNumberFormat="1" applyFont="1" applyFill="1" applyBorder="1" applyAlignment="1" applyProtection="1">
      <alignment horizontal="center" vertical="center"/>
    </xf>
    <xf numFmtId="0" fontId="15" fillId="0" borderId="8" xfId="0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 applyProtection="1" quotePrefix="1">
      <alignment horizontal="center" vertical="center" wrapText="1"/>
    </xf>
    <xf numFmtId="0" fontId="12" fillId="0" borderId="1" xfId="0" applyFont="1" applyFill="1" applyBorder="1" applyAlignment="1" applyProtection="1" quotePrefix="1">
      <alignment horizontal="center" vertical="center" wrapText="1"/>
    </xf>
    <xf numFmtId="0" fontId="12" fillId="0" borderId="2" xfId="0" applyFont="1" applyFill="1" applyBorder="1" applyAlignment="1" applyProtection="1" quotePrefix="1">
      <alignment horizontal="center" vertical="center" wrapText="1"/>
    </xf>
    <xf numFmtId="0" fontId="12" fillId="0" borderId="1" xfId="0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3"/>
  <sheetViews>
    <sheetView tabSelected="1" zoomScale="145" zoomScaleNormal="145" zoomScaleSheetLayoutView="60" workbookViewId="0">
      <pane ySplit="4" topLeftCell="A5" activePane="bottomLeft" state="frozen"/>
      <selection/>
      <selection pane="bottomLeft" activeCell="K9" sqref="K9"/>
    </sheetView>
  </sheetViews>
  <sheetFormatPr defaultColWidth="9" defaultRowHeight="14.25"/>
  <cols>
    <col min="1" max="1" width="14.9583333333333" style="8" customWidth="1"/>
    <col min="2" max="2" width="17.9083333333333" style="1" customWidth="1"/>
    <col min="3" max="3" width="8.35833333333333" style="9" customWidth="1"/>
    <col min="4" max="5" width="8.53333333333333" style="9" customWidth="1"/>
    <col min="6" max="6" width="8.53333333333333" style="1" customWidth="1"/>
    <col min="7" max="7" width="8.53333333333333" style="10" customWidth="1"/>
    <col min="8" max="9" width="8.53333333333333" style="1" customWidth="1"/>
    <col min="10" max="16384" width="9" style="1"/>
  </cols>
  <sheetData>
    <row r="1" ht="18" customHeight="1" spans="1:1">
      <c r="A1" s="11" t="s">
        <v>0</v>
      </c>
    </row>
    <row r="2" ht="34" customHeight="1" spans="1:9">
      <c r="A2" s="12" t="s">
        <v>1</v>
      </c>
      <c r="B2" s="12"/>
      <c r="C2" s="12"/>
      <c r="D2" s="12"/>
      <c r="E2" s="12"/>
      <c r="F2" s="12"/>
      <c r="G2" s="12"/>
      <c r="H2" s="12"/>
      <c r="I2" s="12"/>
    </row>
    <row r="3" s="1" customFormat="1" ht="20" customHeight="1" spans="1:9">
      <c r="A3" s="13" t="s">
        <v>2</v>
      </c>
      <c r="B3" s="14" t="s">
        <v>3</v>
      </c>
      <c r="C3" s="15" t="s">
        <v>4</v>
      </c>
      <c r="D3" s="16" t="s">
        <v>5</v>
      </c>
      <c r="E3" s="16" t="s">
        <v>6</v>
      </c>
      <c r="F3" s="17" t="s">
        <v>7</v>
      </c>
      <c r="G3" s="17"/>
      <c r="H3" s="17"/>
      <c r="I3" s="17"/>
    </row>
    <row r="4" s="1" customFormat="1" ht="73" customHeight="1" spans="1:9">
      <c r="A4" s="13"/>
      <c r="B4" s="14"/>
      <c r="C4" s="15"/>
      <c r="D4" s="18"/>
      <c r="E4" s="18"/>
      <c r="F4" s="15" t="s">
        <v>8</v>
      </c>
      <c r="G4" s="15" t="s">
        <v>9</v>
      </c>
      <c r="H4" s="15" t="s">
        <v>10</v>
      </c>
      <c r="I4" s="15" t="s">
        <v>11</v>
      </c>
    </row>
    <row r="5" s="2" customFormat="1" ht="20" customHeight="1" spans="1:9">
      <c r="A5" s="19" t="s">
        <v>12</v>
      </c>
      <c r="B5" s="19"/>
      <c r="C5" s="20">
        <f>C6+C20+C31+C36+C45+C49+C54+C58+C60+C67+C70+C77+C79+C92</f>
        <v>36423</v>
      </c>
      <c r="D5" s="20">
        <f>D6+D20+D31+D36+D45+D49+D54+D58+D60+D67+D70+D77+D79</f>
        <v>13022</v>
      </c>
      <c r="E5" s="20">
        <f>C5-D5</f>
        <v>23401</v>
      </c>
      <c r="F5" s="20">
        <f>F6+F20+F31+F36+F45+F49+F54+F58+F60+F67+F70+F77+F79</f>
        <v>23</v>
      </c>
      <c r="G5" s="20">
        <f>G6+G20+G31+G36+G45+G49+G54+G58+G60+G67+G70+G77+G79</f>
        <v>34</v>
      </c>
      <c r="H5" s="20">
        <f>H6+H20+H31+H36+H45+H49+H54+H58+H60+H67+H70+H77+H79</f>
        <v>12</v>
      </c>
      <c r="I5" s="20">
        <f>I6+I20+I31+I36+I45+I49+I54+I58+I60+I67+I70+I77+I79</f>
        <v>3</v>
      </c>
    </row>
    <row r="6" s="2" customFormat="1" ht="20" customHeight="1" spans="1:9">
      <c r="A6" s="21" t="s">
        <v>13</v>
      </c>
      <c r="B6" s="22" t="s">
        <v>14</v>
      </c>
      <c r="C6" s="23">
        <f>SUM(C8:C19)</f>
        <v>6023</v>
      </c>
      <c r="D6" s="23">
        <f>SUM(D8:D19)</f>
        <v>1900</v>
      </c>
      <c r="E6" s="20">
        <f t="shared" ref="E6:E51" si="0">C6-D6</f>
        <v>4123</v>
      </c>
      <c r="F6" s="23">
        <f>SUM(F8:F19)</f>
        <v>0</v>
      </c>
      <c r="G6" s="23">
        <f>SUM(G8:G19)</f>
        <v>8</v>
      </c>
      <c r="H6" s="23">
        <f>SUM(H8:H19)</f>
        <v>4</v>
      </c>
      <c r="I6" s="23">
        <f>SUM(I8:I19)</f>
        <v>0</v>
      </c>
    </row>
    <row r="7" s="2" customFormat="1" ht="20" customHeight="1" spans="1:9">
      <c r="A7" s="24" t="s">
        <v>15</v>
      </c>
      <c r="B7" s="14" t="s">
        <v>16</v>
      </c>
      <c r="C7" s="25">
        <f>C8+C10+C9</f>
        <v>1480</v>
      </c>
      <c r="D7" s="25">
        <f t="shared" ref="D7:I7" si="1">D8+D10+D9</f>
        <v>380</v>
      </c>
      <c r="E7" s="25">
        <f t="shared" si="1"/>
        <v>1100</v>
      </c>
      <c r="F7" s="25">
        <f t="shared" si="1"/>
        <v>0</v>
      </c>
      <c r="G7" s="25">
        <f t="shared" si="1"/>
        <v>3</v>
      </c>
      <c r="H7" s="25">
        <f t="shared" si="1"/>
        <v>0</v>
      </c>
      <c r="I7" s="25">
        <f t="shared" si="1"/>
        <v>0</v>
      </c>
    </row>
    <row r="8" s="2" customFormat="1" ht="20" customHeight="1" spans="1:9">
      <c r="A8" s="24"/>
      <c r="B8" s="26" t="s">
        <v>17</v>
      </c>
      <c r="C8" s="25">
        <v>459</v>
      </c>
      <c r="D8" s="25">
        <v>190</v>
      </c>
      <c r="E8" s="15">
        <f t="shared" si="0"/>
        <v>269</v>
      </c>
      <c r="F8" s="25">
        <v>0</v>
      </c>
      <c r="G8" s="25">
        <v>1</v>
      </c>
      <c r="H8" s="25">
        <v>0</v>
      </c>
      <c r="I8" s="25">
        <v>0</v>
      </c>
    </row>
    <row r="9" s="2" customFormat="1" ht="20" customHeight="1" spans="1:9">
      <c r="A9" s="24"/>
      <c r="B9" s="14" t="s">
        <v>18</v>
      </c>
      <c r="C9" s="25">
        <v>562</v>
      </c>
      <c r="D9" s="25">
        <v>0</v>
      </c>
      <c r="E9" s="15">
        <f t="shared" si="0"/>
        <v>562</v>
      </c>
      <c r="F9" s="25">
        <v>0</v>
      </c>
      <c r="G9" s="25">
        <v>1</v>
      </c>
      <c r="H9" s="25">
        <v>0</v>
      </c>
      <c r="I9" s="25">
        <v>0</v>
      </c>
    </row>
    <row r="10" s="2" customFormat="1" ht="20" customHeight="1" spans="1:9">
      <c r="A10" s="24"/>
      <c r="B10" s="27" t="s">
        <v>19</v>
      </c>
      <c r="C10" s="25">
        <v>459</v>
      </c>
      <c r="D10" s="25">
        <v>190</v>
      </c>
      <c r="E10" s="15">
        <f t="shared" si="0"/>
        <v>269</v>
      </c>
      <c r="F10" s="25">
        <v>0</v>
      </c>
      <c r="G10" s="25">
        <v>1</v>
      </c>
      <c r="H10" s="25">
        <v>0</v>
      </c>
      <c r="I10" s="25">
        <v>0</v>
      </c>
    </row>
    <row r="11" s="2" customFormat="1" ht="20" customHeight="1" spans="1:9">
      <c r="A11" s="24" t="s">
        <v>20</v>
      </c>
      <c r="B11" s="17" t="s">
        <v>21</v>
      </c>
      <c r="C11" s="25">
        <v>459</v>
      </c>
      <c r="D11" s="25">
        <v>190</v>
      </c>
      <c r="E11" s="15">
        <f t="shared" si="0"/>
        <v>269</v>
      </c>
      <c r="F11" s="25">
        <v>0</v>
      </c>
      <c r="G11" s="25">
        <v>1</v>
      </c>
      <c r="H11" s="25">
        <v>0</v>
      </c>
      <c r="I11" s="25">
        <v>0</v>
      </c>
    </row>
    <row r="12" s="2" customFormat="1" ht="20" customHeight="1" spans="1:9">
      <c r="A12" s="28" t="s">
        <v>22</v>
      </c>
      <c r="B12" s="17" t="s">
        <v>23</v>
      </c>
      <c r="C12" s="25">
        <v>459</v>
      </c>
      <c r="D12" s="25">
        <v>190</v>
      </c>
      <c r="E12" s="15">
        <f t="shared" si="0"/>
        <v>269</v>
      </c>
      <c r="F12" s="25">
        <v>0</v>
      </c>
      <c r="G12" s="25">
        <v>0</v>
      </c>
      <c r="H12" s="29">
        <v>1</v>
      </c>
      <c r="I12" s="25">
        <v>0</v>
      </c>
    </row>
    <row r="13" s="2" customFormat="1" ht="20" customHeight="1" spans="1:9">
      <c r="A13" s="24" t="s">
        <v>24</v>
      </c>
      <c r="B13" s="17" t="s">
        <v>25</v>
      </c>
      <c r="C13" s="25">
        <v>562</v>
      </c>
      <c r="D13" s="25">
        <v>190</v>
      </c>
      <c r="E13" s="15">
        <f t="shared" si="0"/>
        <v>372</v>
      </c>
      <c r="F13" s="25">
        <v>0</v>
      </c>
      <c r="G13" s="25">
        <v>1</v>
      </c>
      <c r="H13" s="25">
        <v>0</v>
      </c>
      <c r="I13" s="25">
        <v>0</v>
      </c>
    </row>
    <row r="14" s="2" customFormat="1" ht="20" customHeight="1" spans="1:9">
      <c r="A14" s="24" t="s">
        <v>26</v>
      </c>
      <c r="B14" s="17" t="s">
        <v>27</v>
      </c>
      <c r="C14" s="25">
        <v>459</v>
      </c>
      <c r="D14" s="25">
        <v>190</v>
      </c>
      <c r="E14" s="15">
        <f t="shared" si="0"/>
        <v>269</v>
      </c>
      <c r="F14" s="25">
        <v>0</v>
      </c>
      <c r="G14" s="25">
        <v>1</v>
      </c>
      <c r="H14" s="25">
        <v>0</v>
      </c>
      <c r="I14" s="25">
        <v>0</v>
      </c>
    </row>
    <row r="15" s="2" customFormat="1" ht="20" customHeight="1" spans="1:9">
      <c r="A15" s="24" t="s">
        <v>28</v>
      </c>
      <c r="B15" s="27" t="s">
        <v>29</v>
      </c>
      <c r="C15" s="25">
        <v>459</v>
      </c>
      <c r="D15" s="25">
        <v>190</v>
      </c>
      <c r="E15" s="15">
        <f t="shared" si="0"/>
        <v>269</v>
      </c>
      <c r="F15" s="25">
        <v>0</v>
      </c>
      <c r="G15" s="25">
        <v>1</v>
      </c>
      <c r="H15" s="29">
        <v>0</v>
      </c>
      <c r="I15" s="25">
        <v>0</v>
      </c>
    </row>
    <row r="16" s="2" customFormat="1" ht="20" customHeight="1" spans="1:9">
      <c r="A16" s="24" t="s">
        <v>30</v>
      </c>
      <c r="B16" s="17" t="s">
        <v>31</v>
      </c>
      <c r="C16" s="25">
        <v>562</v>
      </c>
      <c r="D16" s="25">
        <v>190</v>
      </c>
      <c r="E16" s="15">
        <f t="shared" si="0"/>
        <v>372</v>
      </c>
      <c r="F16" s="25">
        <v>0</v>
      </c>
      <c r="G16" s="25">
        <v>0</v>
      </c>
      <c r="H16" s="29">
        <v>1</v>
      </c>
      <c r="I16" s="25">
        <v>0</v>
      </c>
    </row>
    <row r="17" s="2" customFormat="1" ht="20" customHeight="1" spans="1:9">
      <c r="A17" s="28" t="s">
        <v>32</v>
      </c>
      <c r="B17" s="17" t="s">
        <v>33</v>
      </c>
      <c r="C17" s="25">
        <v>562</v>
      </c>
      <c r="D17" s="25">
        <v>190</v>
      </c>
      <c r="E17" s="15">
        <f t="shared" si="0"/>
        <v>372</v>
      </c>
      <c r="F17" s="25">
        <v>0</v>
      </c>
      <c r="G17" s="25">
        <v>0</v>
      </c>
      <c r="H17" s="29">
        <v>1</v>
      </c>
      <c r="I17" s="25">
        <v>0</v>
      </c>
    </row>
    <row r="18" s="2" customFormat="1" ht="20" customHeight="1" spans="1:9">
      <c r="A18" s="28" t="s">
        <v>34</v>
      </c>
      <c r="B18" s="27" t="s">
        <v>35</v>
      </c>
      <c r="C18" s="25">
        <v>459</v>
      </c>
      <c r="D18" s="25">
        <v>190</v>
      </c>
      <c r="E18" s="15">
        <f t="shared" si="0"/>
        <v>269</v>
      </c>
      <c r="F18" s="25">
        <v>0</v>
      </c>
      <c r="G18" s="25">
        <v>0</v>
      </c>
      <c r="H18" s="29">
        <v>1</v>
      </c>
      <c r="I18" s="25">
        <v>0</v>
      </c>
    </row>
    <row r="19" s="3" customFormat="1" ht="17" customHeight="1" spans="1:9">
      <c r="A19" s="30" t="s">
        <v>36</v>
      </c>
      <c r="B19" s="31" t="s">
        <v>37</v>
      </c>
      <c r="C19" s="25">
        <v>562</v>
      </c>
      <c r="D19" s="25">
        <v>0</v>
      </c>
      <c r="E19" s="15">
        <f t="shared" si="0"/>
        <v>562</v>
      </c>
      <c r="F19" s="25">
        <v>0</v>
      </c>
      <c r="G19" s="25">
        <v>1</v>
      </c>
      <c r="H19" s="32">
        <v>0</v>
      </c>
      <c r="I19" s="25">
        <v>0</v>
      </c>
    </row>
    <row r="20" s="2" customFormat="1" ht="20" customHeight="1" spans="1:9">
      <c r="A20" s="69" t="s">
        <v>38</v>
      </c>
      <c r="B20" s="22" t="s">
        <v>39</v>
      </c>
      <c r="C20" s="23">
        <f>SUM(C21:C30)</f>
        <v>5002</v>
      </c>
      <c r="D20" s="23">
        <f t="shared" ref="D20:I20" si="2">SUM(D21:D30)</f>
        <v>2470</v>
      </c>
      <c r="E20" s="23">
        <f t="shared" si="2"/>
        <v>2532</v>
      </c>
      <c r="F20" s="23">
        <f t="shared" si="2"/>
        <v>6</v>
      </c>
      <c r="G20" s="23">
        <f t="shared" si="2"/>
        <v>3</v>
      </c>
      <c r="H20" s="23">
        <f t="shared" si="2"/>
        <v>1</v>
      </c>
      <c r="I20" s="23">
        <f t="shared" si="2"/>
        <v>0</v>
      </c>
    </row>
    <row r="21" ht="20" customHeight="1" spans="1:9">
      <c r="A21" s="28" t="s">
        <v>40</v>
      </c>
      <c r="B21" s="26" t="s">
        <v>41</v>
      </c>
      <c r="C21" s="25">
        <v>459</v>
      </c>
      <c r="D21" s="25">
        <v>190</v>
      </c>
      <c r="E21" s="15">
        <f t="shared" si="0"/>
        <v>269</v>
      </c>
      <c r="F21" s="25">
        <v>0</v>
      </c>
      <c r="G21" s="29">
        <v>1</v>
      </c>
      <c r="H21" s="25">
        <v>0</v>
      </c>
      <c r="I21" s="25">
        <v>0</v>
      </c>
    </row>
    <row r="22" ht="20" customHeight="1" spans="1:9">
      <c r="A22" s="24" t="s">
        <v>42</v>
      </c>
      <c r="B22" s="14" t="s">
        <v>43</v>
      </c>
      <c r="C22" s="25">
        <v>562</v>
      </c>
      <c r="D22" s="25">
        <v>380</v>
      </c>
      <c r="E22" s="15">
        <f t="shared" si="0"/>
        <v>182</v>
      </c>
      <c r="F22" s="25">
        <v>1</v>
      </c>
      <c r="G22" s="29">
        <v>0</v>
      </c>
      <c r="H22" s="25">
        <v>0</v>
      </c>
      <c r="I22" s="25">
        <v>0</v>
      </c>
    </row>
    <row r="23" ht="20" customHeight="1" spans="1:9">
      <c r="A23" s="24" t="s">
        <v>44</v>
      </c>
      <c r="B23" s="26" t="s">
        <v>45</v>
      </c>
      <c r="C23" s="25">
        <v>459</v>
      </c>
      <c r="D23" s="25">
        <v>380</v>
      </c>
      <c r="E23" s="15">
        <f t="shared" si="0"/>
        <v>79</v>
      </c>
      <c r="F23" s="25">
        <v>1</v>
      </c>
      <c r="G23" s="25">
        <v>0</v>
      </c>
      <c r="H23" s="25">
        <v>0</v>
      </c>
      <c r="I23" s="25">
        <v>0</v>
      </c>
    </row>
    <row r="24" ht="20" customHeight="1" spans="1:9">
      <c r="A24" s="24" t="s">
        <v>46</v>
      </c>
      <c r="B24" s="26" t="s">
        <v>47</v>
      </c>
      <c r="C24" s="25">
        <v>459</v>
      </c>
      <c r="D24" s="25">
        <v>190</v>
      </c>
      <c r="E24" s="15">
        <f t="shared" si="0"/>
        <v>269</v>
      </c>
      <c r="F24" s="25">
        <v>0</v>
      </c>
      <c r="G24" s="25">
        <v>0</v>
      </c>
      <c r="H24" s="25">
        <v>1</v>
      </c>
      <c r="I24" s="25">
        <v>0</v>
      </c>
    </row>
    <row r="25" ht="20" customHeight="1" spans="1:9">
      <c r="A25" s="28" t="s">
        <v>48</v>
      </c>
      <c r="B25" s="14" t="s">
        <v>49</v>
      </c>
      <c r="C25" s="25">
        <v>562</v>
      </c>
      <c r="D25" s="25">
        <v>380</v>
      </c>
      <c r="E25" s="15">
        <f t="shared" si="0"/>
        <v>182</v>
      </c>
      <c r="F25" s="25">
        <v>1</v>
      </c>
      <c r="G25" s="25">
        <v>0</v>
      </c>
      <c r="H25" s="25">
        <v>0</v>
      </c>
      <c r="I25" s="25">
        <v>0</v>
      </c>
    </row>
    <row r="26" ht="20" customHeight="1" spans="1:9">
      <c r="A26" s="24" t="s">
        <v>50</v>
      </c>
      <c r="B26" s="14" t="s">
        <v>51</v>
      </c>
      <c r="C26" s="25">
        <v>562</v>
      </c>
      <c r="D26" s="25">
        <v>190</v>
      </c>
      <c r="E26" s="15">
        <f t="shared" si="0"/>
        <v>372</v>
      </c>
      <c r="F26" s="25">
        <v>0</v>
      </c>
      <c r="G26" s="25">
        <v>1</v>
      </c>
      <c r="H26" s="25">
        <v>0</v>
      </c>
      <c r="I26" s="25">
        <v>0</v>
      </c>
    </row>
    <row r="27" ht="21" customHeight="1" spans="1:9">
      <c r="A27" s="24" t="s">
        <v>52</v>
      </c>
      <c r="B27" s="26" t="s">
        <v>53</v>
      </c>
      <c r="C27" s="25">
        <v>459</v>
      </c>
      <c r="D27" s="25">
        <v>380</v>
      </c>
      <c r="E27" s="15">
        <f t="shared" si="0"/>
        <v>79</v>
      </c>
      <c r="F27" s="25">
        <v>1</v>
      </c>
      <c r="G27" s="25">
        <v>0</v>
      </c>
      <c r="H27" s="25">
        <v>0</v>
      </c>
      <c r="I27" s="25">
        <v>0</v>
      </c>
    </row>
    <row r="28" ht="21" customHeight="1" spans="1:9">
      <c r="A28" s="24" t="s">
        <v>54</v>
      </c>
      <c r="B28" s="26" t="s">
        <v>55</v>
      </c>
      <c r="C28" s="25">
        <v>459</v>
      </c>
      <c r="D28" s="25">
        <v>190</v>
      </c>
      <c r="E28" s="15">
        <f t="shared" si="0"/>
        <v>269</v>
      </c>
      <c r="F28" s="25">
        <v>1</v>
      </c>
      <c r="G28" s="25">
        <v>0</v>
      </c>
      <c r="H28" s="25">
        <v>0</v>
      </c>
      <c r="I28" s="25">
        <v>0</v>
      </c>
    </row>
    <row r="29" ht="21" customHeight="1" spans="1:9">
      <c r="A29" s="24" t="s">
        <v>56</v>
      </c>
      <c r="B29" s="26" t="s">
        <v>57</v>
      </c>
      <c r="C29" s="25">
        <v>459</v>
      </c>
      <c r="D29" s="34">
        <v>190</v>
      </c>
      <c r="E29" s="15">
        <f t="shared" si="0"/>
        <v>269</v>
      </c>
      <c r="F29" s="35">
        <v>1</v>
      </c>
      <c r="G29" s="35">
        <v>0</v>
      </c>
      <c r="H29" s="35">
        <v>0</v>
      </c>
      <c r="I29" s="25">
        <v>0</v>
      </c>
    </row>
    <row r="30" s="4" customFormat="1" ht="20" customHeight="1" spans="1:9">
      <c r="A30" s="36" t="s">
        <v>58</v>
      </c>
      <c r="B30" s="37" t="s">
        <v>59</v>
      </c>
      <c r="C30" s="25">
        <v>562</v>
      </c>
      <c r="D30" s="25">
        <v>0</v>
      </c>
      <c r="E30" s="15">
        <f t="shared" si="0"/>
        <v>562</v>
      </c>
      <c r="F30" s="25">
        <v>0</v>
      </c>
      <c r="G30" s="25">
        <v>1</v>
      </c>
      <c r="H30" s="25">
        <v>0</v>
      </c>
      <c r="I30" s="25">
        <v>0</v>
      </c>
    </row>
    <row r="31" s="2" customFormat="1" ht="21" customHeight="1" spans="1:9">
      <c r="A31" s="21" t="s">
        <v>60</v>
      </c>
      <c r="B31" s="22" t="s">
        <v>61</v>
      </c>
      <c r="C31" s="38">
        <f>SUM(C32:C35)</f>
        <v>1939</v>
      </c>
      <c r="D31" s="38">
        <f t="shared" ref="D31:I31" si="3">SUM(D32:D35)</f>
        <v>950</v>
      </c>
      <c r="E31" s="38">
        <f t="shared" si="3"/>
        <v>989</v>
      </c>
      <c r="F31" s="38">
        <f t="shared" si="3"/>
        <v>2</v>
      </c>
      <c r="G31" s="38">
        <f t="shared" si="3"/>
        <v>2</v>
      </c>
      <c r="H31" s="38">
        <f t="shared" si="3"/>
        <v>0</v>
      </c>
      <c r="I31" s="38">
        <f t="shared" si="3"/>
        <v>0</v>
      </c>
    </row>
    <row r="32" ht="21" customHeight="1" spans="1:9">
      <c r="A32" s="28" t="s">
        <v>62</v>
      </c>
      <c r="B32" s="17" t="s">
        <v>63</v>
      </c>
      <c r="C32" s="25">
        <v>459</v>
      </c>
      <c r="D32" s="25">
        <v>380</v>
      </c>
      <c r="E32" s="15">
        <f t="shared" si="0"/>
        <v>79</v>
      </c>
      <c r="F32" s="25">
        <v>1</v>
      </c>
      <c r="G32" s="25">
        <v>0</v>
      </c>
      <c r="H32" s="25">
        <v>0</v>
      </c>
      <c r="I32" s="25">
        <v>0</v>
      </c>
    </row>
    <row r="33" ht="21" customHeight="1" spans="1:9">
      <c r="A33" s="28" t="s">
        <v>64</v>
      </c>
      <c r="B33" s="17" t="s">
        <v>65</v>
      </c>
      <c r="C33" s="25">
        <v>459</v>
      </c>
      <c r="D33" s="25">
        <v>190</v>
      </c>
      <c r="E33" s="15">
        <f t="shared" si="0"/>
        <v>269</v>
      </c>
      <c r="F33" s="25">
        <v>1</v>
      </c>
      <c r="G33" s="25">
        <v>0</v>
      </c>
      <c r="H33" s="25">
        <v>0</v>
      </c>
      <c r="I33" s="25">
        <v>0</v>
      </c>
    </row>
    <row r="34" ht="21" customHeight="1" spans="1:9">
      <c r="A34" s="24" t="s">
        <v>66</v>
      </c>
      <c r="B34" s="27" t="s">
        <v>67</v>
      </c>
      <c r="C34" s="25">
        <v>459</v>
      </c>
      <c r="D34" s="25">
        <v>380</v>
      </c>
      <c r="E34" s="15">
        <f t="shared" si="0"/>
        <v>79</v>
      </c>
      <c r="F34" s="25">
        <v>0</v>
      </c>
      <c r="G34" s="29">
        <v>1</v>
      </c>
      <c r="H34" s="25">
        <v>0</v>
      </c>
      <c r="I34" s="25">
        <v>0</v>
      </c>
    </row>
    <row r="35" s="5" customFormat="1" ht="17" customHeight="1" spans="1:9">
      <c r="A35" s="30" t="s">
        <v>68</v>
      </c>
      <c r="B35" s="27" t="s">
        <v>69</v>
      </c>
      <c r="C35" s="25">
        <v>562</v>
      </c>
      <c r="D35" s="25">
        <v>0</v>
      </c>
      <c r="E35" s="15">
        <f t="shared" si="0"/>
        <v>562</v>
      </c>
      <c r="F35" s="25">
        <v>0</v>
      </c>
      <c r="G35" s="25">
        <v>1</v>
      </c>
      <c r="H35" s="25">
        <v>0</v>
      </c>
      <c r="I35" s="25">
        <v>0</v>
      </c>
    </row>
    <row r="36" s="2" customFormat="1" ht="21" customHeight="1" spans="1:9">
      <c r="A36" s="21" t="s">
        <v>70</v>
      </c>
      <c r="B36" s="22" t="s">
        <v>71</v>
      </c>
      <c r="C36" s="23">
        <f>SUM(C38:C44)</f>
        <v>4893</v>
      </c>
      <c r="D36" s="23">
        <f t="shared" ref="D36:I36" si="4">SUM(D38:D44)</f>
        <v>1520</v>
      </c>
      <c r="E36" s="23">
        <f t="shared" si="4"/>
        <v>3373</v>
      </c>
      <c r="F36" s="23">
        <f t="shared" si="4"/>
        <v>3</v>
      </c>
      <c r="G36" s="23">
        <f t="shared" si="4"/>
        <v>1</v>
      </c>
      <c r="H36" s="23">
        <f t="shared" si="4"/>
        <v>4</v>
      </c>
      <c r="I36" s="23">
        <f t="shared" si="4"/>
        <v>1</v>
      </c>
    </row>
    <row r="37" s="2" customFormat="1" ht="21" customHeight="1" spans="1:9">
      <c r="A37" s="70" t="s">
        <v>72</v>
      </c>
      <c r="B37" s="14" t="s">
        <v>73</v>
      </c>
      <c r="C37" s="25">
        <f>C38</f>
        <v>459</v>
      </c>
      <c r="D37" s="25">
        <f t="shared" ref="D37:I37" si="5">D38</f>
        <v>190</v>
      </c>
      <c r="E37" s="25">
        <f t="shared" si="5"/>
        <v>269</v>
      </c>
      <c r="F37" s="25">
        <f t="shared" si="5"/>
        <v>0</v>
      </c>
      <c r="G37" s="25">
        <f t="shared" si="5"/>
        <v>0</v>
      </c>
      <c r="H37" s="25">
        <f t="shared" si="5"/>
        <v>1</v>
      </c>
      <c r="I37" s="25">
        <f t="shared" si="5"/>
        <v>0</v>
      </c>
    </row>
    <row r="38" s="2" customFormat="1" ht="21" customHeight="1" spans="1:9">
      <c r="A38" s="39"/>
      <c r="B38" s="14" t="s">
        <v>74</v>
      </c>
      <c r="C38" s="25">
        <v>459</v>
      </c>
      <c r="D38" s="25">
        <v>190</v>
      </c>
      <c r="E38" s="15">
        <f t="shared" si="0"/>
        <v>269</v>
      </c>
      <c r="F38" s="29">
        <v>0</v>
      </c>
      <c r="G38" s="29">
        <v>0</v>
      </c>
      <c r="H38" s="25">
        <v>1</v>
      </c>
      <c r="I38" s="29">
        <v>0</v>
      </c>
    </row>
    <row r="39" s="2" customFormat="1" ht="21" customHeight="1" spans="1:9">
      <c r="A39" s="24" t="s">
        <v>75</v>
      </c>
      <c r="B39" s="17" t="s">
        <v>76</v>
      </c>
      <c r="C39" s="25">
        <v>562</v>
      </c>
      <c r="D39" s="25">
        <v>380</v>
      </c>
      <c r="E39" s="15">
        <f t="shared" si="0"/>
        <v>182</v>
      </c>
      <c r="F39" s="25">
        <v>1</v>
      </c>
      <c r="G39" s="29">
        <v>0</v>
      </c>
      <c r="H39" s="29">
        <v>0</v>
      </c>
      <c r="I39" s="29">
        <v>0</v>
      </c>
    </row>
    <row r="40" s="2" customFormat="1" ht="21" customHeight="1" spans="1:9">
      <c r="A40" s="24" t="s">
        <v>77</v>
      </c>
      <c r="B40" s="17" t="s">
        <v>78</v>
      </c>
      <c r="C40" s="25">
        <v>1124</v>
      </c>
      <c r="D40" s="25">
        <v>190</v>
      </c>
      <c r="E40" s="15">
        <f t="shared" si="0"/>
        <v>934</v>
      </c>
      <c r="F40" s="29">
        <v>0</v>
      </c>
      <c r="G40" s="29">
        <v>1</v>
      </c>
      <c r="H40" s="25">
        <v>1</v>
      </c>
      <c r="I40" s="29">
        <v>0</v>
      </c>
    </row>
    <row r="41" s="1" customFormat="1" ht="21" customHeight="1" spans="1:9">
      <c r="A41" s="24" t="s">
        <v>79</v>
      </c>
      <c r="B41" s="17" t="s">
        <v>80</v>
      </c>
      <c r="C41" s="25">
        <v>562</v>
      </c>
      <c r="D41" s="25">
        <v>190</v>
      </c>
      <c r="E41" s="15">
        <f t="shared" si="0"/>
        <v>372</v>
      </c>
      <c r="F41" s="25">
        <v>0</v>
      </c>
      <c r="G41" s="29">
        <v>0</v>
      </c>
      <c r="H41" s="25">
        <v>1</v>
      </c>
      <c r="I41" s="29">
        <v>0</v>
      </c>
    </row>
    <row r="42" s="1" customFormat="1" ht="21" customHeight="1" spans="1:9">
      <c r="A42" s="24" t="s">
        <v>81</v>
      </c>
      <c r="B42" s="17" t="s">
        <v>82</v>
      </c>
      <c r="C42" s="25">
        <v>1062</v>
      </c>
      <c r="D42" s="25">
        <v>190</v>
      </c>
      <c r="E42" s="15">
        <f t="shared" si="0"/>
        <v>872</v>
      </c>
      <c r="F42" s="25">
        <v>0</v>
      </c>
      <c r="G42" s="29">
        <v>0</v>
      </c>
      <c r="H42" s="25">
        <v>1</v>
      </c>
      <c r="I42" s="29">
        <v>1</v>
      </c>
    </row>
    <row r="43" s="1" customFormat="1" ht="21" customHeight="1" spans="1:9">
      <c r="A43" s="24" t="s">
        <v>83</v>
      </c>
      <c r="B43" s="17" t="s">
        <v>84</v>
      </c>
      <c r="C43" s="25">
        <v>562</v>
      </c>
      <c r="D43" s="25">
        <v>190</v>
      </c>
      <c r="E43" s="15">
        <f t="shared" si="0"/>
        <v>372</v>
      </c>
      <c r="F43" s="25">
        <v>1</v>
      </c>
      <c r="G43" s="29">
        <v>0</v>
      </c>
      <c r="H43" s="25">
        <v>0</v>
      </c>
      <c r="I43" s="29">
        <v>0</v>
      </c>
    </row>
    <row r="44" s="1" customFormat="1" ht="21" customHeight="1" spans="1:9">
      <c r="A44" s="24" t="s">
        <v>85</v>
      </c>
      <c r="B44" s="17" t="s">
        <v>86</v>
      </c>
      <c r="C44" s="25">
        <v>562</v>
      </c>
      <c r="D44" s="25">
        <v>190</v>
      </c>
      <c r="E44" s="15">
        <f t="shared" si="0"/>
        <v>372</v>
      </c>
      <c r="F44" s="25">
        <v>1</v>
      </c>
      <c r="G44" s="29">
        <v>0</v>
      </c>
      <c r="H44" s="25">
        <v>0</v>
      </c>
      <c r="I44" s="29">
        <v>0</v>
      </c>
    </row>
    <row r="45" s="2" customFormat="1" ht="21" customHeight="1" spans="1:9">
      <c r="A45" s="40" t="s">
        <v>87</v>
      </c>
      <c r="B45" s="22" t="s">
        <v>88</v>
      </c>
      <c r="C45" s="23">
        <f>SUM(C46:C48)</f>
        <v>1933</v>
      </c>
      <c r="D45" s="23">
        <f t="shared" ref="D45:I45" si="6">SUM(D46:D48)</f>
        <v>570</v>
      </c>
      <c r="E45" s="23">
        <f t="shared" si="6"/>
        <v>1363</v>
      </c>
      <c r="F45" s="23">
        <f t="shared" si="6"/>
        <v>1</v>
      </c>
      <c r="G45" s="23">
        <f t="shared" si="6"/>
        <v>2</v>
      </c>
      <c r="H45" s="23">
        <f t="shared" si="6"/>
        <v>0</v>
      </c>
      <c r="I45" s="23">
        <f t="shared" si="6"/>
        <v>1</v>
      </c>
    </row>
    <row r="46" s="2" customFormat="1" ht="21" customHeight="1" spans="1:9">
      <c r="A46" s="24" t="s">
        <v>89</v>
      </c>
      <c r="B46" s="41" t="s">
        <v>90</v>
      </c>
      <c r="C46" s="25">
        <v>912</v>
      </c>
      <c r="D46" s="25">
        <v>190</v>
      </c>
      <c r="E46" s="15">
        <f t="shared" si="0"/>
        <v>722</v>
      </c>
      <c r="F46" s="29">
        <v>0</v>
      </c>
      <c r="G46" s="25">
        <v>1</v>
      </c>
      <c r="H46" s="29">
        <v>0</v>
      </c>
      <c r="I46" s="29">
        <v>1</v>
      </c>
    </row>
    <row r="47" s="2" customFormat="1" ht="21" customHeight="1" spans="1:9">
      <c r="A47" s="24" t="s">
        <v>91</v>
      </c>
      <c r="B47" s="41" t="s">
        <v>92</v>
      </c>
      <c r="C47" s="25">
        <v>562</v>
      </c>
      <c r="D47" s="25">
        <v>190</v>
      </c>
      <c r="E47" s="15">
        <f t="shared" si="0"/>
        <v>372</v>
      </c>
      <c r="F47" s="29">
        <v>0</v>
      </c>
      <c r="G47" s="29">
        <v>1</v>
      </c>
      <c r="H47" s="25">
        <v>0</v>
      </c>
      <c r="I47" s="29">
        <v>0</v>
      </c>
    </row>
    <row r="48" ht="21" customHeight="1" spans="1:9">
      <c r="A48" s="24" t="s">
        <v>93</v>
      </c>
      <c r="B48" s="42" t="s">
        <v>94</v>
      </c>
      <c r="C48" s="25">
        <v>459</v>
      </c>
      <c r="D48" s="25">
        <v>190</v>
      </c>
      <c r="E48" s="15">
        <f t="shared" si="0"/>
        <v>269</v>
      </c>
      <c r="F48" s="25">
        <v>1</v>
      </c>
      <c r="G48" s="29">
        <v>0</v>
      </c>
      <c r="H48" s="25">
        <v>0</v>
      </c>
      <c r="I48" s="29">
        <v>0</v>
      </c>
    </row>
    <row r="49" s="2" customFormat="1" ht="21" customHeight="1" spans="1:9">
      <c r="A49" s="21" t="s">
        <v>95</v>
      </c>
      <c r="B49" s="22" t="s">
        <v>96</v>
      </c>
      <c r="C49" s="23">
        <f>SUM(C51:C53)</f>
        <v>918</v>
      </c>
      <c r="D49" s="23">
        <f t="shared" ref="D49:I49" si="7">SUM(D51:D53)</f>
        <v>950</v>
      </c>
      <c r="E49" s="23">
        <f t="shared" si="7"/>
        <v>-32</v>
      </c>
      <c r="F49" s="23">
        <f t="shared" si="7"/>
        <v>0</v>
      </c>
      <c r="G49" s="23">
        <f t="shared" si="7"/>
        <v>2</v>
      </c>
      <c r="H49" s="23">
        <f t="shared" si="7"/>
        <v>0</v>
      </c>
      <c r="I49" s="23">
        <f t="shared" si="7"/>
        <v>0</v>
      </c>
    </row>
    <row r="50" s="2" customFormat="1" ht="21" customHeight="1" spans="1:9">
      <c r="A50" s="43" t="s">
        <v>97</v>
      </c>
      <c r="B50" s="17" t="s">
        <v>98</v>
      </c>
      <c r="C50" s="25">
        <f>C51</f>
        <v>0</v>
      </c>
      <c r="D50" s="25">
        <f>D51</f>
        <v>190</v>
      </c>
      <c r="E50" s="44">
        <f t="shared" si="0"/>
        <v>-190</v>
      </c>
      <c r="F50" s="25">
        <f>F51</f>
        <v>0</v>
      </c>
      <c r="G50" s="25">
        <f>G51</f>
        <v>0</v>
      </c>
      <c r="H50" s="25">
        <f>H51</f>
        <v>0</v>
      </c>
      <c r="I50" s="25">
        <f>I51</f>
        <v>0</v>
      </c>
    </row>
    <row r="51" s="2" customFormat="1" ht="21" customHeight="1" spans="1:9">
      <c r="A51" s="45"/>
      <c r="B51" s="17" t="s">
        <v>99</v>
      </c>
      <c r="C51" s="25">
        <v>0</v>
      </c>
      <c r="D51" s="25">
        <v>190</v>
      </c>
      <c r="E51" s="44">
        <f t="shared" si="0"/>
        <v>-190</v>
      </c>
      <c r="F51" s="25">
        <v>0</v>
      </c>
      <c r="G51" s="29">
        <v>0</v>
      </c>
      <c r="H51" s="29">
        <v>0</v>
      </c>
      <c r="I51" s="29">
        <v>0</v>
      </c>
    </row>
    <row r="52" s="2" customFormat="1" ht="21" customHeight="1" spans="1:9">
      <c r="A52" s="24" t="s">
        <v>100</v>
      </c>
      <c r="B52" s="17" t="s">
        <v>101</v>
      </c>
      <c r="C52" s="25">
        <v>459</v>
      </c>
      <c r="D52" s="25">
        <v>380</v>
      </c>
      <c r="E52" s="15">
        <f t="shared" ref="E52:E71" si="8">C52-D52</f>
        <v>79</v>
      </c>
      <c r="F52" s="25">
        <v>0</v>
      </c>
      <c r="G52" s="29">
        <v>1</v>
      </c>
      <c r="H52" s="29">
        <v>0</v>
      </c>
      <c r="I52" s="29">
        <v>0</v>
      </c>
    </row>
    <row r="53" ht="21" customHeight="1" spans="1:9">
      <c r="A53" s="24" t="s">
        <v>102</v>
      </c>
      <c r="B53" s="27" t="s">
        <v>103</v>
      </c>
      <c r="C53" s="25">
        <v>459</v>
      </c>
      <c r="D53" s="25">
        <v>380</v>
      </c>
      <c r="E53" s="15">
        <f t="shared" si="8"/>
        <v>79</v>
      </c>
      <c r="F53" s="25">
        <v>0</v>
      </c>
      <c r="G53" s="29">
        <v>1</v>
      </c>
      <c r="H53" s="25">
        <v>0</v>
      </c>
      <c r="I53" s="25">
        <v>0</v>
      </c>
    </row>
    <row r="54" s="2" customFormat="1" ht="21" customHeight="1" spans="1:9">
      <c r="A54" s="21" t="s">
        <v>104</v>
      </c>
      <c r="B54" s="19" t="s">
        <v>105</v>
      </c>
      <c r="C54" s="23">
        <f>SUM(C55:C57)</f>
        <v>1480</v>
      </c>
      <c r="D54" s="23">
        <f t="shared" ref="D54:I54" si="9">SUM(D55:D57)</f>
        <v>570</v>
      </c>
      <c r="E54" s="23">
        <f t="shared" si="9"/>
        <v>910</v>
      </c>
      <c r="F54" s="23">
        <f t="shared" si="9"/>
        <v>1</v>
      </c>
      <c r="G54" s="23">
        <f t="shared" si="9"/>
        <v>2</v>
      </c>
      <c r="H54" s="23">
        <f t="shared" si="9"/>
        <v>0</v>
      </c>
      <c r="I54" s="23">
        <f t="shared" si="9"/>
        <v>0</v>
      </c>
    </row>
    <row r="55" s="2" customFormat="1" ht="21" customHeight="1" spans="1:9">
      <c r="A55" s="24" t="s">
        <v>106</v>
      </c>
      <c r="B55" s="17" t="s">
        <v>107</v>
      </c>
      <c r="C55" s="25">
        <v>459</v>
      </c>
      <c r="D55" s="25">
        <v>190</v>
      </c>
      <c r="E55" s="15">
        <f t="shared" si="8"/>
        <v>269</v>
      </c>
      <c r="F55" s="29">
        <v>0</v>
      </c>
      <c r="G55" s="25">
        <v>1</v>
      </c>
      <c r="H55" s="29">
        <v>0</v>
      </c>
      <c r="I55" s="29">
        <v>0</v>
      </c>
    </row>
    <row r="56" ht="21" customHeight="1" spans="1:9">
      <c r="A56" s="24" t="s">
        <v>108</v>
      </c>
      <c r="B56" s="27" t="s">
        <v>109</v>
      </c>
      <c r="C56" s="25">
        <v>459</v>
      </c>
      <c r="D56" s="25">
        <v>190</v>
      </c>
      <c r="E56" s="15">
        <f t="shared" si="8"/>
        <v>269</v>
      </c>
      <c r="F56" s="25">
        <v>1</v>
      </c>
      <c r="G56" s="29">
        <v>0</v>
      </c>
      <c r="H56" s="25">
        <v>0</v>
      </c>
      <c r="I56" s="25">
        <v>0</v>
      </c>
    </row>
    <row r="57" ht="21" customHeight="1" spans="1:9">
      <c r="A57" s="46" t="s">
        <v>110</v>
      </c>
      <c r="B57" s="17" t="s">
        <v>111</v>
      </c>
      <c r="C57" s="25">
        <v>562</v>
      </c>
      <c r="D57" s="25">
        <v>190</v>
      </c>
      <c r="E57" s="15">
        <f t="shared" si="8"/>
        <v>372</v>
      </c>
      <c r="F57" s="25">
        <v>0</v>
      </c>
      <c r="G57" s="29">
        <v>1</v>
      </c>
      <c r="H57" s="25">
        <v>0</v>
      </c>
      <c r="I57" s="25">
        <v>0</v>
      </c>
    </row>
    <row r="58" s="2" customFormat="1" ht="21" customHeight="1" spans="1:9">
      <c r="A58" s="21" t="s">
        <v>112</v>
      </c>
      <c r="B58" s="22" t="s">
        <v>113</v>
      </c>
      <c r="C58" s="23">
        <f>C59</f>
        <v>459</v>
      </c>
      <c r="D58" s="23">
        <f>D59</f>
        <v>190</v>
      </c>
      <c r="E58" s="20">
        <f t="shared" si="8"/>
        <v>269</v>
      </c>
      <c r="F58" s="23">
        <f>F59</f>
        <v>0</v>
      </c>
      <c r="G58" s="23">
        <f>G59</f>
        <v>1</v>
      </c>
      <c r="H58" s="23">
        <f>H59</f>
        <v>0</v>
      </c>
      <c r="I58" s="23">
        <f>I59</f>
        <v>0</v>
      </c>
    </row>
    <row r="59" ht="21" customHeight="1" spans="1:9">
      <c r="A59" s="28" t="s">
        <v>114</v>
      </c>
      <c r="B59" s="27" t="s">
        <v>115</v>
      </c>
      <c r="C59" s="25">
        <v>459</v>
      </c>
      <c r="D59" s="25">
        <v>190</v>
      </c>
      <c r="E59" s="15">
        <f t="shared" si="8"/>
        <v>269</v>
      </c>
      <c r="F59" s="25">
        <v>0</v>
      </c>
      <c r="G59" s="29">
        <v>1</v>
      </c>
      <c r="H59" s="25">
        <v>0</v>
      </c>
      <c r="I59" s="25">
        <v>0</v>
      </c>
    </row>
    <row r="60" s="2" customFormat="1" ht="21" customHeight="1" spans="1:9">
      <c r="A60" s="21" t="s">
        <v>116</v>
      </c>
      <c r="B60" s="22" t="s">
        <v>117</v>
      </c>
      <c r="C60" s="23">
        <f>SUM(C61:C66)</f>
        <v>3831</v>
      </c>
      <c r="D60" s="23">
        <f t="shared" ref="D60:I60" si="10">SUM(D61:D66)</f>
        <v>1140</v>
      </c>
      <c r="E60" s="23">
        <f t="shared" si="10"/>
        <v>2691</v>
      </c>
      <c r="F60" s="23">
        <f t="shared" si="10"/>
        <v>6</v>
      </c>
      <c r="G60" s="23">
        <f t="shared" si="10"/>
        <v>1</v>
      </c>
      <c r="H60" s="23">
        <f t="shared" si="10"/>
        <v>0</v>
      </c>
      <c r="I60" s="23">
        <f t="shared" si="10"/>
        <v>0</v>
      </c>
    </row>
    <row r="61" s="2" customFormat="1" ht="21" customHeight="1" spans="1:9">
      <c r="A61" s="24" t="s">
        <v>118</v>
      </c>
      <c r="B61" s="27" t="s">
        <v>119</v>
      </c>
      <c r="C61" s="25">
        <v>459</v>
      </c>
      <c r="D61" s="25">
        <v>190</v>
      </c>
      <c r="E61" s="15">
        <f t="shared" si="8"/>
        <v>269</v>
      </c>
      <c r="F61" s="25">
        <v>1</v>
      </c>
      <c r="G61" s="47">
        <v>0</v>
      </c>
      <c r="H61" s="47">
        <v>0</v>
      </c>
      <c r="I61" s="47">
        <v>0</v>
      </c>
    </row>
    <row r="62" s="2" customFormat="1" ht="21" customHeight="1" spans="1:9">
      <c r="A62" s="28" t="s">
        <v>120</v>
      </c>
      <c r="B62" s="17" t="s">
        <v>121</v>
      </c>
      <c r="C62" s="25">
        <v>562</v>
      </c>
      <c r="D62" s="25">
        <v>190</v>
      </c>
      <c r="E62" s="15">
        <f t="shared" si="8"/>
        <v>372</v>
      </c>
      <c r="F62" s="25">
        <v>1</v>
      </c>
      <c r="G62" s="47">
        <v>0</v>
      </c>
      <c r="H62" s="47">
        <v>0</v>
      </c>
      <c r="I62" s="47">
        <v>0</v>
      </c>
    </row>
    <row r="63" s="5" customFormat="1" ht="17" customHeight="1" spans="1:9">
      <c r="A63" s="48" t="s">
        <v>122</v>
      </c>
      <c r="B63" s="49" t="s">
        <v>123</v>
      </c>
      <c r="C63" s="25">
        <v>1124</v>
      </c>
      <c r="D63" s="25">
        <v>0</v>
      </c>
      <c r="E63" s="15">
        <f t="shared" si="8"/>
        <v>1124</v>
      </c>
      <c r="F63" s="25">
        <v>1</v>
      </c>
      <c r="G63" s="25">
        <v>1</v>
      </c>
      <c r="H63" s="32">
        <v>0</v>
      </c>
      <c r="I63" s="47">
        <v>0</v>
      </c>
    </row>
    <row r="64" s="2" customFormat="1" ht="21" customHeight="1" spans="1:9">
      <c r="A64" s="24" t="s">
        <v>124</v>
      </c>
      <c r="B64" s="17" t="s">
        <v>125</v>
      </c>
      <c r="C64" s="25">
        <v>562</v>
      </c>
      <c r="D64" s="25">
        <v>380</v>
      </c>
      <c r="E64" s="15">
        <f t="shared" si="8"/>
        <v>182</v>
      </c>
      <c r="F64" s="25">
        <v>1</v>
      </c>
      <c r="G64" s="47">
        <v>0</v>
      </c>
      <c r="H64" s="47">
        <v>0</v>
      </c>
      <c r="I64" s="47">
        <v>0</v>
      </c>
    </row>
    <row r="65" ht="21" customHeight="1" spans="1:9">
      <c r="A65" s="24" t="s">
        <v>126</v>
      </c>
      <c r="B65" s="17" t="s">
        <v>127</v>
      </c>
      <c r="C65" s="25">
        <v>562</v>
      </c>
      <c r="D65" s="25">
        <v>190</v>
      </c>
      <c r="E65" s="15">
        <f t="shared" si="8"/>
        <v>372</v>
      </c>
      <c r="F65" s="25">
        <v>1</v>
      </c>
      <c r="G65" s="47">
        <v>0</v>
      </c>
      <c r="H65" s="25">
        <v>0</v>
      </c>
      <c r="I65" s="47">
        <v>0</v>
      </c>
    </row>
    <row r="66" ht="21" customHeight="1" spans="1:9">
      <c r="A66" s="24" t="s">
        <v>128</v>
      </c>
      <c r="B66" s="17" t="s">
        <v>129</v>
      </c>
      <c r="C66" s="25">
        <v>562</v>
      </c>
      <c r="D66" s="25">
        <v>190</v>
      </c>
      <c r="E66" s="15">
        <f t="shared" si="8"/>
        <v>372</v>
      </c>
      <c r="F66" s="25">
        <v>1</v>
      </c>
      <c r="G66" s="47">
        <v>0</v>
      </c>
      <c r="H66" s="25">
        <v>0</v>
      </c>
      <c r="I66" s="47">
        <v>0</v>
      </c>
    </row>
    <row r="67" s="2" customFormat="1" ht="21" customHeight="1" spans="1:9">
      <c r="A67" s="21" t="s">
        <v>130</v>
      </c>
      <c r="B67" s="22" t="s">
        <v>131</v>
      </c>
      <c r="C67" s="23">
        <f>SUM(C68:C69)</f>
        <v>1021</v>
      </c>
      <c r="D67" s="23">
        <f t="shared" ref="D67:I67" si="11">SUM(D68:D69)</f>
        <v>570</v>
      </c>
      <c r="E67" s="23">
        <f t="shared" si="11"/>
        <v>451</v>
      </c>
      <c r="F67" s="23">
        <f t="shared" si="11"/>
        <v>1</v>
      </c>
      <c r="G67" s="23">
        <f t="shared" si="11"/>
        <v>0</v>
      </c>
      <c r="H67" s="23">
        <f t="shared" si="11"/>
        <v>1</v>
      </c>
      <c r="I67" s="23">
        <f t="shared" si="11"/>
        <v>0</v>
      </c>
    </row>
    <row r="68" ht="21" customHeight="1" spans="1:9">
      <c r="A68" s="24" t="s">
        <v>132</v>
      </c>
      <c r="B68" s="17" t="s">
        <v>133</v>
      </c>
      <c r="C68" s="25">
        <v>562</v>
      </c>
      <c r="D68" s="25">
        <v>380</v>
      </c>
      <c r="E68" s="15">
        <f t="shared" si="8"/>
        <v>182</v>
      </c>
      <c r="F68" s="25">
        <v>0</v>
      </c>
      <c r="G68" s="25">
        <v>0</v>
      </c>
      <c r="H68" s="25">
        <v>1</v>
      </c>
      <c r="I68" s="25">
        <v>0</v>
      </c>
    </row>
    <row r="69" ht="21" customHeight="1" spans="1:9">
      <c r="A69" s="24" t="s">
        <v>134</v>
      </c>
      <c r="B69" s="27" t="s">
        <v>135</v>
      </c>
      <c r="C69" s="25">
        <v>459</v>
      </c>
      <c r="D69" s="25">
        <v>190</v>
      </c>
      <c r="E69" s="15">
        <f t="shared" si="8"/>
        <v>269</v>
      </c>
      <c r="F69" s="25">
        <v>1</v>
      </c>
      <c r="G69" s="25">
        <v>0</v>
      </c>
      <c r="H69" s="25">
        <v>0</v>
      </c>
      <c r="I69" s="25">
        <v>0</v>
      </c>
    </row>
    <row r="70" s="2" customFormat="1" ht="21" customHeight="1" spans="1:9">
      <c r="A70" s="21" t="s">
        <v>136</v>
      </c>
      <c r="B70" s="22" t="s">
        <v>137</v>
      </c>
      <c r="C70" s="23">
        <f>SUM(C72:C76)</f>
        <v>2851</v>
      </c>
      <c r="D70" s="23">
        <f t="shared" ref="D70:I70" si="12">SUM(D72:D76)</f>
        <v>862</v>
      </c>
      <c r="E70" s="23">
        <f t="shared" si="12"/>
        <v>1989</v>
      </c>
      <c r="F70" s="23">
        <f t="shared" si="12"/>
        <v>0</v>
      </c>
      <c r="G70" s="23">
        <f t="shared" si="12"/>
        <v>5</v>
      </c>
      <c r="H70" s="23">
        <f t="shared" si="12"/>
        <v>0</v>
      </c>
      <c r="I70" s="23">
        <f t="shared" si="12"/>
        <v>1</v>
      </c>
    </row>
    <row r="71" s="2" customFormat="1" ht="21" customHeight="1" spans="1:9">
      <c r="A71" s="71" t="s">
        <v>138</v>
      </c>
      <c r="B71" s="14" t="s">
        <v>139</v>
      </c>
      <c r="C71" s="25">
        <f>C72</f>
        <v>809</v>
      </c>
      <c r="D71" s="25">
        <f t="shared" ref="D71:I71" si="13">D72</f>
        <v>102</v>
      </c>
      <c r="E71" s="25">
        <f t="shared" si="13"/>
        <v>707</v>
      </c>
      <c r="F71" s="25">
        <f t="shared" si="13"/>
        <v>0</v>
      </c>
      <c r="G71" s="25">
        <f t="shared" si="13"/>
        <v>1</v>
      </c>
      <c r="H71" s="25">
        <f t="shared" si="13"/>
        <v>0</v>
      </c>
      <c r="I71" s="25">
        <f t="shared" si="13"/>
        <v>1</v>
      </c>
    </row>
    <row r="72" s="2" customFormat="1" ht="21" customHeight="1" spans="1:9">
      <c r="A72" s="51"/>
      <c r="B72" s="27" t="s">
        <v>140</v>
      </c>
      <c r="C72" s="25">
        <v>809</v>
      </c>
      <c r="D72" s="25">
        <v>102</v>
      </c>
      <c r="E72" s="15">
        <f t="shared" ref="E72:E90" si="14">C72-D72</f>
        <v>707</v>
      </c>
      <c r="F72" s="25">
        <v>0</v>
      </c>
      <c r="G72" s="25">
        <v>1</v>
      </c>
      <c r="H72" s="25">
        <v>0</v>
      </c>
      <c r="I72" s="25">
        <v>1</v>
      </c>
    </row>
    <row r="73" s="2" customFormat="1" ht="21" customHeight="1" spans="1:9">
      <c r="A73" s="24" t="s">
        <v>141</v>
      </c>
      <c r="B73" s="17" t="s">
        <v>142</v>
      </c>
      <c r="C73" s="25">
        <v>562</v>
      </c>
      <c r="D73" s="25">
        <v>190</v>
      </c>
      <c r="E73" s="15">
        <f t="shared" si="14"/>
        <v>372</v>
      </c>
      <c r="F73" s="25">
        <v>0</v>
      </c>
      <c r="G73" s="29">
        <v>1</v>
      </c>
      <c r="H73" s="25">
        <v>0</v>
      </c>
      <c r="I73" s="25">
        <v>0</v>
      </c>
    </row>
    <row r="74" s="2" customFormat="1" ht="21" customHeight="1" spans="1:9">
      <c r="A74" s="24" t="s">
        <v>143</v>
      </c>
      <c r="B74" s="27" t="s">
        <v>144</v>
      </c>
      <c r="C74" s="25">
        <v>459</v>
      </c>
      <c r="D74" s="25">
        <v>190</v>
      </c>
      <c r="E74" s="15">
        <f t="shared" si="14"/>
        <v>269</v>
      </c>
      <c r="F74" s="25">
        <v>0</v>
      </c>
      <c r="G74" s="29">
        <v>1</v>
      </c>
      <c r="H74" s="25">
        <v>0</v>
      </c>
      <c r="I74" s="25">
        <v>0</v>
      </c>
    </row>
    <row r="75" ht="21" customHeight="1" spans="1:9">
      <c r="A75" s="28" t="s">
        <v>145</v>
      </c>
      <c r="B75" s="27" t="s">
        <v>146</v>
      </c>
      <c r="C75" s="25">
        <v>459</v>
      </c>
      <c r="D75" s="25">
        <v>190</v>
      </c>
      <c r="E75" s="15">
        <f t="shared" si="14"/>
        <v>269</v>
      </c>
      <c r="F75" s="25">
        <v>0</v>
      </c>
      <c r="G75" s="29">
        <v>1</v>
      </c>
      <c r="H75" s="25">
        <v>0</v>
      </c>
      <c r="I75" s="25">
        <v>0</v>
      </c>
    </row>
    <row r="76" ht="21" customHeight="1" spans="1:9">
      <c r="A76" s="28" t="s">
        <v>147</v>
      </c>
      <c r="B76" s="17" t="s">
        <v>148</v>
      </c>
      <c r="C76" s="25">
        <v>562</v>
      </c>
      <c r="D76" s="25">
        <v>190</v>
      </c>
      <c r="E76" s="15">
        <f t="shared" si="14"/>
        <v>372</v>
      </c>
      <c r="F76" s="25">
        <v>0</v>
      </c>
      <c r="G76" s="25">
        <v>1</v>
      </c>
      <c r="H76" s="25">
        <v>0</v>
      </c>
      <c r="I76" s="25">
        <v>0</v>
      </c>
    </row>
    <row r="77" s="2" customFormat="1" ht="21" customHeight="1" spans="1:9">
      <c r="A77" s="40" t="s">
        <v>149</v>
      </c>
      <c r="B77" s="22" t="s">
        <v>150</v>
      </c>
      <c r="C77" s="23">
        <f>C78</f>
        <v>459</v>
      </c>
      <c r="D77" s="23">
        <f>D78</f>
        <v>190</v>
      </c>
      <c r="E77" s="20">
        <f t="shared" si="14"/>
        <v>269</v>
      </c>
      <c r="F77" s="23">
        <f>F78</f>
        <v>1</v>
      </c>
      <c r="G77" s="23">
        <f>G78</f>
        <v>0</v>
      </c>
      <c r="H77" s="23">
        <f>H78</f>
        <v>0</v>
      </c>
      <c r="I77" s="23">
        <f>I78</f>
        <v>0</v>
      </c>
    </row>
    <row r="78" ht="21" customHeight="1" spans="1:9">
      <c r="A78" s="24" t="s">
        <v>151</v>
      </c>
      <c r="B78" s="27" t="s">
        <v>152</v>
      </c>
      <c r="C78" s="25">
        <v>459</v>
      </c>
      <c r="D78" s="25">
        <v>190</v>
      </c>
      <c r="E78" s="15">
        <f t="shared" si="14"/>
        <v>269</v>
      </c>
      <c r="F78" s="25">
        <v>1</v>
      </c>
      <c r="G78" s="25">
        <v>0</v>
      </c>
      <c r="H78" s="25">
        <v>0</v>
      </c>
      <c r="I78" s="25">
        <v>0</v>
      </c>
    </row>
    <row r="79" s="2" customFormat="1" ht="21" customHeight="1" spans="1:9">
      <c r="A79" s="21" t="s">
        <v>153</v>
      </c>
      <c r="B79" s="22" t="s">
        <v>154</v>
      </c>
      <c r="C79" s="52">
        <f>SUM(C81:C90)</f>
        <v>5564</v>
      </c>
      <c r="D79" s="52">
        <f t="shared" ref="D79:I79" si="15">SUM(D81:D90)</f>
        <v>1140</v>
      </c>
      <c r="E79" s="52">
        <f t="shared" si="15"/>
        <v>4424</v>
      </c>
      <c r="F79" s="52">
        <f t="shared" si="15"/>
        <v>2</v>
      </c>
      <c r="G79" s="52">
        <f t="shared" si="15"/>
        <v>7</v>
      </c>
      <c r="H79" s="52">
        <f t="shared" si="15"/>
        <v>2</v>
      </c>
      <c r="I79" s="52">
        <f t="shared" si="15"/>
        <v>0</v>
      </c>
    </row>
    <row r="80" s="2" customFormat="1" ht="21" customHeight="1" spans="1:9">
      <c r="A80" s="70" t="s">
        <v>155</v>
      </c>
      <c r="B80" s="17" t="s">
        <v>156</v>
      </c>
      <c r="C80" s="53">
        <f>C81</f>
        <v>918</v>
      </c>
      <c r="D80" s="53">
        <f>D81</f>
        <v>190</v>
      </c>
      <c r="E80" s="15">
        <f t="shared" si="14"/>
        <v>728</v>
      </c>
      <c r="F80" s="53">
        <f>F81</f>
        <v>0</v>
      </c>
      <c r="G80" s="53">
        <f>G81</f>
        <v>1</v>
      </c>
      <c r="H80" s="53">
        <f>H81</f>
        <v>1</v>
      </c>
      <c r="I80" s="53">
        <f>I81</f>
        <v>0</v>
      </c>
    </row>
    <row r="81" s="2" customFormat="1" ht="21" customHeight="1" spans="1:9">
      <c r="A81" s="39"/>
      <c r="B81" s="54" t="s">
        <v>157</v>
      </c>
      <c r="C81" s="53">
        <v>918</v>
      </c>
      <c r="D81" s="53">
        <v>190</v>
      </c>
      <c r="E81" s="15">
        <f t="shared" si="14"/>
        <v>728</v>
      </c>
      <c r="F81" s="53">
        <v>0</v>
      </c>
      <c r="G81" s="53">
        <v>1</v>
      </c>
      <c r="H81" s="53">
        <v>1</v>
      </c>
      <c r="I81" s="53">
        <v>0</v>
      </c>
    </row>
    <row r="82" s="5" customFormat="1" ht="17" customHeight="1" spans="1:9">
      <c r="A82" s="72" t="s">
        <v>158</v>
      </c>
      <c r="B82" s="31" t="s">
        <v>159</v>
      </c>
      <c r="C82" s="55">
        <v>562</v>
      </c>
      <c r="D82" s="55">
        <v>0</v>
      </c>
      <c r="E82" s="15">
        <f t="shared" si="14"/>
        <v>562</v>
      </c>
      <c r="F82" s="56">
        <v>0</v>
      </c>
      <c r="G82" s="25">
        <v>1</v>
      </c>
      <c r="H82" s="32">
        <v>0</v>
      </c>
      <c r="I82" s="53">
        <v>0</v>
      </c>
    </row>
    <row r="83" s="2" customFormat="1" ht="21" customHeight="1" spans="1:9">
      <c r="A83" s="24" t="s">
        <v>160</v>
      </c>
      <c r="B83" s="26" t="s">
        <v>161</v>
      </c>
      <c r="C83" s="55">
        <v>459</v>
      </c>
      <c r="D83" s="55">
        <v>190</v>
      </c>
      <c r="E83" s="15">
        <f t="shared" si="14"/>
        <v>269</v>
      </c>
      <c r="F83" s="53">
        <v>0</v>
      </c>
      <c r="G83" s="53">
        <v>1</v>
      </c>
      <c r="H83" s="53">
        <v>0</v>
      </c>
      <c r="I83" s="53">
        <v>0</v>
      </c>
    </row>
    <row r="84" ht="21" customHeight="1" spans="1:9">
      <c r="A84" s="24" t="s">
        <v>162</v>
      </c>
      <c r="B84" s="26" t="s">
        <v>163</v>
      </c>
      <c r="C84" s="55">
        <v>459</v>
      </c>
      <c r="D84" s="55">
        <v>190</v>
      </c>
      <c r="E84" s="15">
        <f t="shared" si="14"/>
        <v>269</v>
      </c>
      <c r="F84" s="25">
        <v>0</v>
      </c>
      <c r="G84" s="29">
        <v>1</v>
      </c>
      <c r="H84" s="25">
        <v>0</v>
      </c>
      <c r="I84" s="53">
        <v>0</v>
      </c>
    </row>
    <row r="85" s="6" customFormat="1" ht="20" customHeight="1" spans="1:9">
      <c r="A85" s="36" t="s">
        <v>164</v>
      </c>
      <c r="B85" s="57" t="s">
        <v>165</v>
      </c>
      <c r="C85" s="55">
        <v>562</v>
      </c>
      <c r="D85" s="55">
        <v>0</v>
      </c>
      <c r="E85" s="15">
        <f t="shared" si="14"/>
        <v>562</v>
      </c>
      <c r="F85" s="58">
        <v>0</v>
      </c>
      <c r="G85" s="25">
        <v>1</v>
      </c>
      <c r="H85" s="59">
        <v>0</v>
      </c>
      <c r="I85" s="53">
        <v>0</v>
      </c>
    </row>
    <row r="86" ht="21" customHeight="1" spans="1:9">
      <c r="A86" s="24" t="s">
        <v>166</v>
      </c>
      <c r="B86" s="27" t="s">
        <v>167</v>
      </c>
      <c r="C86" s="55">
        <v>459</v>
      </c>
      <c r="D86" s="55">
        <v>190</v>
      </c>
      <c r="E86" s="15">
        <f t="shared" si="14"/>
        <v>269</v>
      </c>
      <c r="F86" s="25">
        <v>0</v>
      </c>
      <c r="G86" s="29">
        <v>1</v>
      </c>
      <c r="H86" s="25">
        <v>0</v>
      </c>
      <c r="I86" s="53">
        <v>0</v>
      </c>
    </row>
    <row r="87" s="5" customFormat="1" ht="17" customHeight="1" spans="1:9">
      <c r="A87" s="30" t="s">
        <v>168</v>
      </c>
      <c r="B87" s="31" t="s">
        <v>169</v>
      </c>
      <c r="C87" s="55">
        <v>562</v>
      </c>
      <c r="D87" s="55">
        <v>0</v>
      </c>
      <c r="E87" s="15">
        <f t="shared" si="14"/>
        <v>562</v>
      </c>
      <c r="F87" s="25">
        <v>1</v>
      </c>
      <c r="G87" s="59">
        <v>0</v>
      </c>
      <c r="H87" s="25">
        <v>0</v>
      </c>
      <c r="I87" s="53">
        <v>0</v>
      </c>
    </row>
    <row r="88" s="5" customFormat="1" ht="17" customHeight="1" spans="1:9">
      <c r="A88" s="30" t="s">
        <v>170</v>
      </c>
      <c r="B88" s="31" t="s">
        <v>171</v>
      </c>
      <c r="C88" s="55">
        <v>562</v>
      </c>
      <c r="D88" s="55">
        <v>0</v>
      </c>
      <c r="E88" s="15">
        <f t="shared" si="14"/>
        <v>562</v>
      </c>
      <c r="F88" s="59">
        <v>0</v>
      </c>
      <c r="G88" s="25">
        <v>1</v>
      </c>
      <c r="H88" s="25">
        <v>0</v>
      </c>
      <c r="I88" s="53">
        <v>0</v>
      </c>
    </row>
    <row r="89" ht="21" customHeight="1" spans="1:9">
      <c r="A89" s="24" t="s">
        <v>172</v>
      </c>
      <c r="B89" s="17" t="s">
        <v>173</v>
      </c>
      <c r="C89" s="55">
        <v>562</v>
      </c>
      <c r="D89" s="55">
        <v>190</v>
      </c>
      <c r="E89" s="15">
        <f t="shared" si="14"/>
        <v>372</v>
      </c>
      <c r="F89" s="25">
        <v>1</v>
      </c>
      <c r="G89" s="29">
        <v>0</v>
      </c>
      <c r="H89" s="25">
        <v>0</v>
      </c>
      <c r="I89" s="53">
        <v>0</v>
      </c>
    </row>
    <row r="90" ht="21" customHeight="1" spans="1:9">
      <c r="A90" s="24" t="s">
        <v>174</v>
      </c>
      <c r="B90" s="26" t="s">
        <v>175</v>
      </c>
      <c r="C90" s="55">
        <v>459</v>
      </c>
      <c r="D90" s="55">
        <v>190</v>
      </c>
      <c r="E90" s="15">
        <f t="shared" si="14"/>
        <v>269</v>
      </c>
      <c r="F90" s="25">
        <v>0</v>
      </c>
      <c r="G90" s="29">
        <v>0</v>
      </c>
      <c r="H90" s="25">
        <v>1</v>
      </c>
      <c r="I90" s="53">
        <v>0</v>
      </c>
    </row>
    <row r="91" s="7" customFormat="1" ht="21" customHeight="1" spans="1:9">
      <c r="A91" s="60" t="s">
        <v>176</v>
      </c>
      <c r="B91" s="61"/>
      <c r="C91" s="62">
        <f>C92</f>
        <v>50</v>
      </c>
      <c r="D91" s="62">
        <f>D92</f>
        <v>0</v>
      </c>
      <c r="E91" s="62">
        <f>E92</f>
        <v>50</v>
      </c>
      <c r="F91" s="62"/>
      <c r="G91" s="63"/>
      <c r="H91" s="62"/>
      <c r="I91" s="67"/>
    </row>
    <row r="92" s="1" customFormat="1" ht="36" customHeight="1" spans="1:9">
      <c r="A92" s="64" t="s">
        <v>177</v>
      </c>
      <c r="B92" s="26" t="s">
        <v>178</v>
      </c>
      <c r="C92" s="65">
        <v>50</v>
      </c>
      <c r="D92" s="65">
        <v>0</v>
      </c>
      <c r="E92" s="65">
        <v>50</v>
      </c>
      <c r="F92" s="66" t="s">
        <v>179</v>
      </c>
      <c r="G92" s="66"/>
      <c r="H92" s="66"/>
      <c r="I92" s="68"/>
    </row>
    <row r="93" ht="13.75" customHeight="1"/>
    <row r="94" ht="13.75" customHeight="1"/>
    <row r="95" s="1" customFormat="1" ht="13.75" customHeight="1" spans="1:7">
      <c r="A95" s="8"/>
      <c r="C95" s="9"/>
      <c r="D95" s="9"/>
      <c r="E95" s="9"/>
      <c r="G95" s="10"/>
    </row>
    <row r="96" s="1" customFormat="1" ht="13.75" customHeight="1" spans="1:7">
      <c r="A96" s="8"/>
      <c r="C96" s="9"/>
      <c r="D96" s="9"/>
      <c r="E96" s="9"/>
      <c r="G96" s="10"/>
    </row>
    <row r="97" s="1" customFormat="1" ht="13.75" customHeight="1" spans="1:7">
      <c r="A97" s="8"/>
      <c r="C97" s="9"/>
      <c r="D97" s="9"/>
      <c r="E97" s="9"/>
      <c r="G97" s="10"/>
    </row>
    <row r="98" s="1" customFormat="1" ht="13.75" customHeight="1" spans="1:7">
      <c r="A98" s="8"/>
      <c r="C98" s="9"/>
      <c r="D98" s="9"/>
      <c r="E98" s="9"/>
      <c r="G98" s="10"/>
    </row>
    <row r="99" s="1" customFormat="1" ht="13.75" customHeight="1" spans="1:7">
      <c r="A99" s="8"/>
      <c r="C99" s="9"/>
      <c r="D99" s="9"/>
      <c r="E99" s="9"/>
      <c r="G99" s="10"/>
    </row>
    <row r="100" s="1" customFormat="1" ht="13.75" customHeight="1" spans="1:7">
      <c r="A100" s="8"/>
      <c r="C100" s="9"/>
      <c r="D100" s="9"/>
      <c r="E100" s="9"/>
      <c r="G100" s="10"/>
    </row>
    <row r="101" s="1" customFormat="1" ht="13.75" customHeight="1" spans="1:7">
      <c r="A101" s="8"/>
      <c r="C101" s="9"/>
      <c r="D101" s="9"/>
      <c r="E101" s="9"/>
      <c r="G101" s="10"/>
    </row>
    <row r="102" s="1" customFormat="1" ht="13.75" customHeight="1" spans="1:7">
      <c r="A102" s="8"/>
      <c r="C102" s="9"/>
      <c r="D102" s="9"/>
      <c r="E102" s="9"/>
      <c r="G102" s="10"/>
    </row>
    <row r="103" s="1" customFormat="1" ht="13.75" customHeight="1" spans="1:7">
      <c r="A103" s="8"/>
      <c r="C103" s="9"/>
      <c r="D103" s="9"/>
      <c r="E103" s="9"/>
      <c r="G103" s="10"/>
    </row>
    <row r="104" s="1" customFormat="1" ht="13.75" customHeight="1" spans="1:7">
      <c r="A104" s="8"/>
      <c r="C104" s="9"/>
      <c r="D104" s="9"/>
      <c r="E104" s="9"/>
      <c r="G104" s="10"/>
    </row>
    <row r="105" s="1" customFormat="1" ht="13.75" customHeight="1" spans="1:7">
      <c r="A105" s="8"/>
      <c r="C105" s="9"/>
      <c r="D105" s="9"/>
      <c r="E105" s="9"/>
      <c r="G105" s="10"/>
    </row>
    <row r="106" s="1" customFormat="1" ht="13.75" customHeight="1" spans="1:7">
      <c r="A106" s="8"/>
      <c r="C106" s="9"/>
      <c r="D106" s="9"/>
      <c r="E106" s="9"/>
      <c r="G106" s="10"/>
    </row>
    <row r="107" s="1" customFormat="1" ht="13.75" customHeight="1" spans="1:7">
      <c r="A107" s="8"/>
      <c r="C107" s="9"/>
      <c r="D107" s="9"/>
      <c r="E107" s="9"/>
      <c r="G107" s="10"/>
    </row>
    <row r="108" s="1" customFormat="1" ht="13.75" customHeight="1" spans="1:7">
      <c r="A108" s="8"/>
      <c r="C108" s="9"/>
      <c r="D108" s="9"/>
      <c r="E108" s="9"/>
      <c r="G108" s="10"/>
    </row>
    <row r="109" s="1" customFormat="1" ht="13.75" customHeight="1" spans="1:7">
      <c r="A109" s="8"/>
      <c r="C109" s="9"/>
      <c r="D109" s="9"/>
      <c r="E109" s="9"/>
      <c r="G109" s="10"/>
    </row>
    <row r="110" s="1" customFormat="1" ht="13.75" customHeight="1" spans="1:7">
      <c r="A110" s="8"/>
      <c r="C110" s="9"/>
      <c r="D110" s="9"/>
      <c r="E110" s="9"/>
      <c r="G110" s="10"/>
    </row>
    <row r="111" s="1" customFormat="1" ht="13.75" customHeight="1" spans="1:7">
      <c r="A111" s="8"/>
      <c r="C111" s="9"/>
      <c r="D111" s="9"/>
      <c r="E111" s="9"/>
      <c r="G111" s="10"/>
    </row>
    <row r="112" s="1" customFormat="1" ht="13.75" customHeight="1" spans="1:7">
      <c r="A112" s="8"/>
      <c r="C112" s="9"/>
      <c r="D112" s="9"/>
      <c r="E112" s="9"/>
      <c r="G112" s="10"/>
    </row>
    <row r="113" s="1" customFormat="1" ht="13.75" customHeight="1" spans="1:7">
      <c r="A113" s="8"/>
      <c r="C113" s="9"/>
      <c r="D113" s="9"/>
      <c r="E113" s="9"/>
      <c r="G113" s="10"/>
    </row>
  </sheetData>
  <mergeCells count="15">
    <mergeCell ref="A2:I2"/>
    <mergeCell ref="F3:I3"/>
    <mergeCell ref="A5:B5"/>
    <mergeCell ref="A91:B91"/>
    <mergeCell ref="F92:I92"/>
    <mergeCell ref="A3:A4"/>
    <mergeCell ref="A7:A10"/>
    <mergeCell ref="A37:A38"/>
    <mergeCell ref="A50:A51"/>
    <mergeCell ref="A71:A72"/>
    <mergeCell ref="A80:A81"/>
    <mergeCell ref="B3:B4"/>
    <mergeCell ref="C3:C4"/>
    <mergeCell ref="D3:D4"/>
    <mergeCell ref="E3:E4"/>
  </mergeCells>
  <printOptions horizontalCentered="1"/>
  <pageMargins left="0.19997499120517" right="0.159702256439239" top="0.590203972313348" bottom="0.629861111111111" header="0.509658526247881" footer="0.509658526247881"/>
  <pageSetup paperSize="9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专项模板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国库处</dc:creator>
  <cp:lastModifiedBy>白水</cp:lastModifiedBy>
  <cp:revision>1</cp:revision>
  <dcterms:created xsi:type="dcterms:W3CDTF">2017-01-27T17:48:53Z</dcterms:created>
  <cp:lastPrinted>2022-06-23T01:22:17Z</cp:lastPrinted>
  <dcterms:modified xsi:type="dcterms:W3CDTF">2025-08-11T08:49:10Z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6BB1FB897FC1404ABDFC8034BDF1EAF3_13</vt:lpwstr>
  </property>
</Properties>
</file>